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'BoQ1'!$A$1:$BC$81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<sst xmlns="http://schemas.openxmlformats.org/spreadsheetml/2006/main" count="532" uniqueCount="126">
  <si>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</si>
  <si>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</si>
  <si>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</si>
  <si>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</si>
  <si>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</si>
  <si>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</si>
  <si>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</si>
  <si>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</si>
  <si>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</si>
  <si>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</si>
  <si>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</si>
  <si>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</si>
  <si>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</si>
  <si>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</si>
  <si>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</si>
  <si>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</si>
  <si>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</si>
  <si>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</si>
  <si>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</si>
  <si>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</si>
  <si>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</si>
  <si>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</si>
  <si>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</si>
  <si>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</si>
  <si>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</si>
  <si>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</si>
  <si>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</si>
  <si>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</si>
  <si>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</si>
  <si>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</si>
  <si>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</si>
  <si>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</si>
  <si>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</si>
  <si>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</si>
  <si>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</si>
  <si>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</si>
  <si>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</si>
  <si>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</si>
  <si>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</si>
  <si>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</si>
  <si>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</si>
  <si>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</si>
  <si>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</si>
  <si>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</si>
  <si>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</si>
  <si>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</si>
  <si>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</si>
  <si>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</si>
  <si>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</si>
  <si>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</si>
  <si>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</si>
  <si>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</si>
  <si>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</si>
  <si>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Restructuring &amp; Reconstruction of Metal Free Clean Laboratory at NCPOR</t>
  </si>
  <si>
    <t>Providing and fixing factory made white PP Laboratory sink of size 500mm x500mm x 240mm sink and thickness ranging from 5mm-10mm. Providing opening of required size and shape on the PVC counter necessary fittings including PVC pillar cock, PVC bottle trap, PVC waste coupling , PVC connection pipe, etc. and any other item required to complete the work in totality as directed by the Engineer-Incharge.</t>
  </si>
  <si>
    <t>Dismatling and removal of the following: 
i)Removal of existing doors from Processing Lab 1 &amp; 2 of size 1200mm X 2000mm, 02 nos; 
ii) Removal of existing 12mm thick plywood and PP sheet from wall and ceiling of total area 300sqm; 
iii) Removal of existing wooden partition of size 2400mm X 2200mm, and PP Almirah of size 2200mm X 2000mm X 400mm from Processing Lab 2; 
iv) Removal of existing aluminium window with frame from Digestion Lab of size 1200mmx1200mm 01 no ; 
v) Removal of existing Aluminium and glass partition from from Digestion Lab of size 1540mm X 2100mm -01no and 3400mm X 2100mm-01 no.</t>
  </si>
  <si>
    <t>Removal of existing false ceiling teakwood frame - frame size 600mm X 600mm X 50mm with 1000mm X 50mm X 50mm teakwood suspenders and refixing it at 200mm from celing including screws, clamps and any other item required to complete the work in totality as directed by the Engineer-Incharge.</t>
  </si>
  <si>
    <t>Providing and fixing of 1st class teakwood partition defect free, with 50mm X 50mm thick and frame section of 600mm X 600mm c/c horizontally and vertically. The frames to be treated for termite protection before installation at site. and any other item required to complete the work in totality as directed by the Engineer-Incharge.</t>
  </si>
  <si>
    <t>Supply and Installation of 10 mm thick PPN sheet to be fixed over existing teakwood frame work with aluminium screws and PU sealent and topped with 1mm thick glossy PVC sheet with appropriate adhesive etc.and any other item required to complete the work in totality as directed by the Engineer-Incharge</t>
  </si>
  <si>
    <t>Supply installation of 1st class flush door laminated with 1mm thick PVC sheet including necessary fittings like PVC screws, PVC handle, PVC hinges, PVC screw caps, adhesive etc.and any other item required to complete the work in totality as directed by the Engineer-Incharge.</t>
  </si>
  <si>
    <t>Construction of acid disposal pit of size 500mmx500mmx500mm with necessary excavation, rubble packing, P.C.C, brick masonry and internal and external plaster with FRP chamber cover and fixed with necessary plumbing fittings etc. and any other item required to complete the work in totality as directed by the Engineer-Incharge</t>
  </si>
  <si>
    <t>Supply and installation of UPVC window with frame of size 1200mm X 1200mm and 5-6mm thick acrylic sheet including necessary fittings like PVC screws, PVC screw caps,PU joint sealent, handle etc.and any other item required to complete the work in totality as directed by the Engineer-Incharge.</t>
  </si>
  <si>
    <t>Providing and fixing 1.5 mm thick acid resistant and lead free vinyl flooring including necessary adhesives, scraping the surface and removing the existing epoxy flooring coat, levelling and fittings etc.and any other item required to complete the work in totality as directed by the Engineer-Incharge.</t>
  </si>
  <si>
    <t>Supply, installation, testing and commisioning of fire extinguishers CO2 type 4.5 kgs capacity as per IS 2878/UL 154 complete with handle, fixing bracket etc . and any other item required to complete the work in totality as directed by the Engineer-Incharge.</t>
  </si>
  <si>
    <t>Providing and fixing CPVC ( Chlorinated Poly Vinyl Chloride ) Plastic Pipe in SDR 11 as per ASTM D 2846 with pressure rating from 28.1 to 7.03Kg/cm2 at 23 to 82 deg. centigrade including all necessary fittings as required in Plastic CPVC or Brass CPVC in Tee , bend, clamps, Yellow Adhesive Solution etc; including cutting, deburring /bevelling, fitting preparation, solvent cement application, assembly,set &amp; curing times and making good the walls, Pressure Testing etc. complete (Internal/ External work) and any other items required to complete the work.</t>
  </si>
  <si>
    <t>20mm nominal bore</t>
  </si>
  <si>
    <t>25mm nominal bore</t>
  </si>
  <si>
    <t>Providing and fixing CPVC full way valves as per ASTM D 2846</t>
  </si>
  <si>
    <t>Providing and fixing SELFIT SWR PVC / RINGFIT SWR PVC PIPES (soil, waste &amp; rain water drainage pipes, as per IS 13592 ) of approved make including lubricant / rubber gaskets / spacer saddles,clips / roofing nails etc. complete (single/double socketed) &amp; as directed &amp; or removing existing line at all heights &amp; scaffolding and any other items required to complete the work.</t>
  </si>
  <si>
    <t>75mm dia.</t>
  </si>
  <si>
    <t>Supply &amp; carrying out electrical wiring for switchboard/ power sockets with 2X6 sq. mm FRLS PVC insulated copper conductor single core cable in recessed medium class PVC conduit along with 1 No. 6 sq. mm FRLS PVC insulated copper conductor single core cable for loop earthing as required. Job includes necessary cut out in ceiling,walls, laying out conduit from Power Distribution board to Switchboard &amp; other neccessary items to complete the job and as directed by the Engineer-Incharge.</t>
  </si>
  <si>
    <t>Supply &amp; carrying out electrical wiring for light point with 1.5 sq.mm FRLS PVC insulated copper conductor single core cable in recessed medium class PVC conduit as required. Job includes necessary cut out in ceiling,walls, laying out conduit from Switchboard to light point &amp; other neccessary items to complete the job and as directed by the Engineer-Incharge.</t>
  </si>
  <si>
    <t>Supplying and fixing following size/ modules, Plastic box along with modular base &amp; cover plate for modular switches in recessed box. As directed by Engineer in charge</t>
  </si>
  <si>
    <t>4 Module (125mmX75mm)</t>
  </si>
  <si>
    <t>6 Module (200mmX75mm)</t>
  </si>
  <si>
    <t>Supplying and fixing following   on the switch box/ cover including connections etc. as directed by Engineer in Charge.</t>
  </si>
  <si>
    <t>5/6 amps switch</t>
  </si>
  <si>
    <t>15/16 A switch</t>
  </si>
  <si>
    <t>6 pin 15/16 A socket outlet</t>
  </si>
  <si>
    <t>Socket Guard (Child Protection Cap)</t>
  </si>
  <si>
    <t>SITC of LED square surface panel (24W) with polycarbonate housing with 1980 lumens, 6000 K color temperature to be installed on the ceiling in the lab.</t>
  </si>
  <si>
    <t>SITC of LED Batten ( 4 ft ) with extruded polycarbonate, environmental friendly, energy efficient 18 W  to be installed at Change Room &amp; Store Room each on the wall.</t>
  </si>
  <si>
    <t>1 Loop Addressable Fire Alarm Panel to be installed at Lab Block Entrance (Avenar2000 (1 Loop Panel))</t>
  </si>
  <si>
    <t>Smoke Detector Optical with Base to be installed in the labs.(FAP-425-O+MS400)</t>
  </si>
  <si>
    <t>Manual Call Point with Key to be installed at Digestion Lab &amp; Instrument Lab Corridor.(FMC-210-DM-GR+Key)</t>
  </si>
  <si>
    <t>Sounder Surface Mount Red to be installed at Digestion Lab &amp; each of Instrument Labs (FNM-420-A-RD+FNS-420-R)</t>
  </si>
  <si>
    <t>Supply &amp; wiring of 2 Core 1.5 sq.mm FRLS armoured cable for connection inside the lab</t>
  </si>
  <si>
    <t>SITC of metal free Temp &amp; RH meter to be installed at Passage area.</t>
  </si>
  <si>
    <t>SITC of Magnehaulic gauges (0-0.25 inches WC) with PP Housing &amp; acryclic sheet to be installed across  all rooms of Iso trace Lab.</t>
  </si>
  <si>
    <t>Removal of all electrical items installed in Isotrace lab which includes wires from PDB to switchboards/switchboards to lighting load, light fittings,switchboards,switchboxes,conduits from wall/teakwood,fire alarm equipments &amp; any other electrical items as instructed by Engineer in Charge.</t>
  </si>
  <si>
    <t>PPH/PPS pipes (06 mm thickness) as per above - with necessary bends, tees, reducers, socket, dampers etc.</t>
  </si>
  <si>
    <t>PPH/PPS pipes (03 mm thickness) as per above - with necessary bends, tees, reducers, socket, dampers etc.</t>
  </si>
  <si>
    <t>SITC of Polypropelene round/Square ducting, factory fabrictaed for return air. It shall be min 3 mm thick PP cover with 3mm thick FRP coating. The duct should be supported with GI structure at outdoor &amp; with powder coated with PU finish Aluminium suspenders inside the lab. The duct should be covered with 19mm thick nitrile rubber insulation with aluminium foil wrapping outside of lab. Return Air duct should be provided with dampers wherever required for proper functioning of the system.The return air duct should be connected with air risers placed at bottom of rooms. The duct should be connected with necessary bends, tees, sockets and any other joints. Damper shall be provided with suitable links, levers, etc. as required for proper operation and control with ON &amp; OFF positions clearly marked. The above work includes provision of requisite Damper, Grillers, Support structure for Ducting &amp; any other work related to ducting system and any other job, to complete the technical functioning of the system, as instructed by Engineer in Charge.</t>
  </si>
  <si>
    <t>SITC of H-14 Hepa filter with PVC frame of size 610 x 610 x 65 mm with PTFE media. The filter should be housed with PPH housing with necessary damper to regulate the flow at terminal end. The filters should be 100% glass fibre free (boron and silica free).</t>
  </si>
  <si>
    <t>Validation &amp; commissioning of area "At Rest". HVAC Validation including DQ(Design Qualification),IQ (Installation Qualification),OQ (Operation Qualification) &amp; PQ (Performance Qualification) certificates of all manufactured items, duct leak test as per SMACNA &amp; AHU test, particle counting, CFM &amp;ACPH balancing. PAO Test of all HEPA filters. Requirements of Schematic flow diagram, ducting layout, &amp; AHU P&amp;ID's, GA drawing, all documentation in hard copy as well as soft.</t>
  </si>
  <si>
    <t>1st year</t>
  </si>
  <si>
    <t>2nd year</t>
  </si>
  <si>
    <t>3rd year</t>
  </si>
  <si>
    <t>4th year</t>
  </si>
  <si>
    <t>Lumpsum</t>
  </si>
  <si>
    <t>sqm</t>
  </si>
  <si>
    <t>rmt</t>
  </si>
  <si>
    <t>SQM</t>
  </si>
  <si>
    <t>Sqm</t>
  </si>
  <si>
    <t>GST %</t>
  </si>
  <si>
    <t>GST Amount</t>
  </si>
  <si>
    <t>TEXT #</t>
  </si>
  <si>
    <r>
      <t xml:space="preserve">Supply and installation of workstation (counter) with 20mm thick PPN sheet and topped with 1mm thick PVC sheet with shelves and openable shutters with necessary fittings like PVC handle, PVC hinges, PVC screws, PVC screw caps etc. and any other item required to complete the work in totality as directed by the Engineer-Incharge </t>
    </r>
    <r>
      <rPr>
        <b/>
        <sz val="12"/>
        <rFont val="Calibri"/>
        <family val="2"/>
      </rPr>
      <t>(Refer representative drawing No.08)</t>
    </r>
    <r>
      <rPr>
        <sz val="12"/>
        <rFont val="Calibri"/>
        <family val="2"/>
      </rPr>
      <t xml:space="preserve"> Note : Measurement shall be taken at counter top level.</t>
    </r>
    <r>
      <rPr>
        <b/>
        <sz val="12"/>
        <rFont val="Calibri"/>
        <family val="2"/>
      </rPr>
      <t>The final drawing of the offered design of the counter unit to be submitted for approval before comencement of work.</t>
    </r>
  </si>
  <si>
    <r>
      <t>SITC of Fire Alarm System to be installed in Isotrace Lab, Instrument Labs (MC - ICPMS Lab, EPMA Lab, SEM Lab &amp; ICP - OES Lab) . The system should be compatible for integration with the existing Bosch Fire Alarm system present in Auditorium Building, Container Yard etc.</t>
    </r>
    <r>
      <rPr>
        <b/>
        <sz val="12"/>
        <rFont val="Calibri"/>
        <family val="2"/>
      </rPr>
      <t xml:space="preserve"> The final drawing of the offered design of the fire alarm system to be submitted for approval before comencement of work.</t>
    </r>
  </si>
  <si>
    <r>
      <t xml:space="preserve">SITC of Air Handling Unit (100% Fresh air unit) (7500 cfm) . It should be constructed of GI, centrifugal, double skin Air Handling Unit (outer skin 24G powder coated GI, inner skin 24G plain GI) compatible with DX Condensing Units. AHU insulation shall be of 43mm thick PUF panel. Fan section with dynamically balanced, low noise, Centrifugal DIDW backward Curve Supply Air fan direct driven by TEFC squirrel cage induction drive motor (3 phase,415 V, 4 pole, 1440 rpm). Fan model must be selected for lowest noise level and highest efficiency. DX cooling Coil section with DX coil of 6 rows with aluminum fins. Condensate tray made out of SS 304 in 18 gauge with 19 mm closed cell nitrile rubber. Heater Bank of SS 316 shall be provided in heating coil section. The humidity should be maintained at 50% (+/-5). Fresh air port with (10µ)-90% Efficiency washable filter and Al damper.Filters Section consists of Back Filter (10 microns), Pre Filter (5 microns), Charcoal Filter (3 microns), Fine Filter (3 microns). Sandwitch type insulated drain pan, drain pan shall be 18G SS 304 construction.Drain pan should be properly insulated by 19 mm thick nitrile rubber insulation with proper slope.Adequate no. of access doors &amp; blank sections, flexible connection at fan motor, spring type vibration isolators for fan + motor assembly, internal covering, thermal break etc. Magnehaulic gauges shall be provided between the filters.Fan section shall have limit switch and marine light.View Glass in the Fan Section will be provided &amp; any other items required as instructed by Engineer in Charge. The AHU shall be designed and installed so as to function with an additional AHU(N+1), regulated with change over, and connected to a common ducting system. Also, all the cooling coils must be coated with Anti-corrosive paints. </t>
    </r>
    <r>
      <rPr>
        <b/>
        <sz val="12"/>
        <rFont val="Arial"/>
        <family val="2"/>
      </rPr>
      <t>Note: The design, layout and details of the offered AHU system should be submitted for approval before comencement of work. Note : All filters should be non-metallic and glass fibre free.</t>
    </r>
  </si>
  <si>
    <r>
      <t xml:space="preserve">SITC of DX Type Air Cooled Condensing Unit (8.5 TR) . Air-cooled condensing units of specified tonnage capacity. The ODU coil shall have anti corrossive coating. All the exposed Cu piping shall be coated with anti corrossive coating to avoid rusting of Cu pipes.Unit shall be completely factory wired internally. Electrical characteristics of unit shall be 415+/-10% volts, 50 Hz, three phase AC. Scroll compressor/s with accessories.Copper refrigerant piping within Condensing Unit includes fittings, valves, supports, insulation, etc and any other necessary items. Condensing unit stand base frame, made from galvanised steel sections with epoxy/powder coating.Rubber vibration isolators &amp; mounting arrangement for vibration-free operation of all equipment. MS Stands shall be provided for Condensing Units. Refrigerant Piping between Condensing Units &amp; AHU fabricated out of hard drawn copper of 18 G conforming to ASTM B75 / ASTM 280 BS 2871 suitable for R-410a Refrigerant. The copper pipes to be tested for any leakages by following N2 pressurised filling and testing procedure. Copper pipes shall be De oxidised. Pressure testing, flushing of pipes any other necessary work. After completing testing, the same needs to be charged with R410a gas. Suction Gas line to be insulated with 19 mm nitrile rubber insulation backed with factory backed fire proof glass cloth. Liquid line to be insulated with 13 mm nitrile rubber insulation backed with factory backed fire proof glass cloth. UPVC Drain pipe of outer diameter 32 mm conforming to IS 4985 : 2000. Drain pipe shall be with 6 mm thick cross linked polyethylene insulation / nitrile rubber insulation. &amp; any other work required as instructed by Engineer In Charge. </t>
    </r>
    <r>
      <rPr>
        <b/>
        <sz val="12"/>
        <rFont val="Calibri"/>
        <family val="2"/>
      </rPr>
      <t>The final drawing of the offered design of the Condensing unit to be submitted for approval before comencement of work.</t>
    </r>
  </si>
  <si>
    <r>
      <t>SITC of Factorymade Polypropylene Homopolymer/Sulfide (PPH/PPS) ducting for supply and exhaust air etc. The duct should be extruded from PPs material as per moulding compound extruded standard. The duct should be supported with MS structure at outdoors &amp; with powder coated Aluminium suspenders inside the lab. The duct should be covered with 19mm thick nitrile rubber insulation with Aluminium foil wrapping outside of lab. The duct should be connected with necessary bends, tees, sockets and any other joints.The Exhaust duct needs to be connected to the ducts of fumehood, laminar flow &amp; evaporator box with necessary dampers provided. Grille should be equipped with PPH Volume control dampers.Dampers (8mm thick) to be installed at Supply Air duct. Damper shall be provided with suitable links, levers, etc. as required for proper operation and control with ON &amp; OFF positions clearly marked. SITC of fusable like type fire dampers at the end of AHU, with auxiliary switch/contactor, control wiring &amp; interlocking for switching OFF the AHU in case of fire. Fire dampers shall be approved by TAC &amp; FIA and also as per UL 555 specifications including temperature/time rating.Metal free Duct mounted temp &amp; RH sensor with display to be mounted on duct. Metal free Velocity sensor with display to be mounted on duct &amp; any other job, to complete the technical functioning of the system, as instructed by Engineer in Charge. The above work includes provision of requisite Damper, Grillers, Support structure for Ducting &amp; any other work related to ducting system.</t>
    </r>
    <r>
      <rPr>
        <b/>
        <sz val="12"/>
        <rFont val="Calibri"/>
        <family val="2"/>
      </rPr>
      <t xml:space="preserve"> (Refer representative drawing No.07)
Note: The final drawing of the offered design of the ducting to be submitted for approval before comencement of work.</t>
    </r>
  </si>
  <si>
    <r>
      <t>SITC of Air to Air Heat exchanger cum scrubber capacity of 7500 cfm which will exchange the heat energy between room exhaust air (db-25deg C, 55%RH  &amp; Room supply air 38 deg C, 88%RH).. In this Heat exchanger the exhaust air will travell from bottom to top of heat exchanger &amp; Supply air will travell horizontally from another side. Also the Alkaline water will be spray form top to bottom on exhaust air which will scrub the acidic fumes present in exhaust air and simmulteneously due to adiabitc process it will cool the exhaust air up to "19 deg C". Thus there will be heat exchange happen between "19deg C" exhaust air and "38 deg C" supply air.                                                                                                                                    This Unit will have following component      1. Indirect Air To Air Heat exchanger made out of thin Poly Propyelene sheet having minium efficiency of 68%       2. Alkaline Water tank at bottom of heat exchanger of size minimum 1500mm x 600mm x 600mm, made out of 10mm PP sheet.    3. Water Spraying Jet at top of Heat Exchanger which will spray the Alkaline water from top on room exhaust air     4. Water circulating system, which collect the water from tank &amp; pump it up to spraying jet , which include circulating pump(1w+1sb) with necessary isolation valve, NRV, Strainer, pipe, fittingss, Drain valve, Flot valve for make up water etc.
5. Entire body of Heat Exchnger to be made out of Double skin sandwich type PUF GI panel of 43mm thick having inner and outer GI sheet of 0.8mm thick and infil PUFF of 40Kg/cubic meter density. with Al frame. Entrire body to be laminate with 6mm thick PP sheet from inside                                                             
6. SISW 7500cfm(1W+1S) 100mm Static pressure Exhaust Blower completely made out of PP impeller &amp; PP Volute Casing &amp; motor is out of airflow path .  7. VFD of suitable capacity with VFD bypass starter panel, with DPT install in exhaust air duct. (</t>
    </r>
    <r>
      <rPr>
        <b/>
        <sz val="12"/>
        <rFont val="Calibri"/>
        <family val="2"/>
      </rPr>
      <t>Refer representative drawing No.06) The final drawing of the offered design of the heat exchanger to be submitted for approval before comencement of work.</t>
    </r>
  </si>
  <si>
    <r>
      <t>SITC of Metal free PP Class 100 Laboratory Fume hood (1200 MM x 600 MM x 1600 MM) (WxDxH) Must be made of highest quality corrosive resistant poly propylene (PP) (10 mm thickness). Its exhaust should be 450 CFM. Back wall (inner wall) should have exhaust holes of 15 inches diameter. There should be three rows of six hole each with the first set of holes placed six inches from the top of the working area of the hood. There should be at least six inches of distance between the centre of the exhaust holes in the bottom two rows. The exhaust holes of the bottom rows should be entirely covered with PP sheets of equivalent quality and thickness allowing manual control of total exhaust. Sash is to be made of transparent acrylic sheet(6mm to 10mm thickness to ensure smooth operation) with provision for hight adjustment at every six inches interval. The adjustment provision should be manual types (PP pegs). The first Peg should be at 6cm the bottom. Metallic wire/ counterweight/ pulley/hinches should be avoided for automatic operation of the sash. A one inch thick lip at the front should be provided for efficient height adjustment of the sash. PVC piping should not have any 90 degree bent. All exhaust piping should be of PVC material of minimum 2 mm thickness. The exhaust ducting should have minimum number of bents with provision for tapering and back flow siphoning.Three sets of LED light with separate switch system appropriately insulated from acid corrosion.All the wiring and electrical connections should be double insulated.The bottom work bench should not have any perforation. The bottom work bench should be supported by PP ribs to avoid any sagging. Any gaskets should be poly urethane.</t>
    </r>
    <r>
      <rPr>
        <b/>
        <sz val="12"/>
        <rFont val="Arial"/>
        <family val="2"/>
      </rPr>
      <t>Refer representative drawing No.02 &amp; 03. Note: The final drawing of the offered design of the fumehood to be submitted for approval before comencement of work.</t>
    </r>
  </si>
  <si>
    <r>
      <t>SITC of Metal free PP class 100 Laminar Benches (1200 MM x 600 MM x 1500 MM) (WxDxH)Must be made of highest quality corrosive resistantpoly propylene (PP) (10 mm thickness).• Must be fitted with PTFE U15 ULPA filters(1X 2 ft) preferably Cambridge or Camfil filters).The filter frame should be made of PVC. ULPA should be replaceable. It has to be held in place according to the design fitted with nylon screws for easy replacement of filters.The filters should not have any metal mesh.• Sash is to be made of transparent acrylic sheet (6 mm to 10 mm thickness to ensure smooth operation) with provision for hight adjustment at every six inches interval. The adjustment provision should be manual types (PP pegs). The first Peg should be at 6cm the bottom. Metallic wire/ counterweight/ pulley/hinches should be avoided for automatic operation of the sash. A one-inch-thick lip at the front should be provided for efficient height adjustment of the sash.Exhaust at 100 CFM with a manual damper. Fan blowerabove ULPA should be HALAR coated. Three sets of LED light with separate switch system appropriately insulated from acid corrosion. All the wiring and electrical connections should be double insulated. The bottom work bench should not have any perforation. The bottom work bench should be supported by PP ribs to avoid any sagging. Any gaskets should be poly urethane.Its exhaust should be 100 CFM.</t>
    </r>
    <r>
      <rPr>
        <b/>
        <sz val="12"/>
        <rFont val="Arial"/>
        <family val="2"/>
      </rPr>
      <t xml:space="preserve"> Refer representative drawing No.04.</t>
    </r>
    <r>
      <rPr>
        <sz val="12"/>
        <rFont val="Arial"/>
        <family val="2"/>
      </rPr>
      <t xml:space="preserve"> </t>
    </r>
    <r>
      <rPr>
        <b/>
        <sz val="12"/>
        <rFont val="Arial"/>
        <family val="2"/>
      </rPr>
      <t>Note: The final drawing of the offered design of the laminar benches to be submitted for approval before comencement of work.</t>
    </r>
  </si>
  <si>
    <r>
      <t xml:space="preserve">SITC of Metal free Evaporation Unit (900 MM X 760MM X 760MM) (WxDxH)To be made of transparent acrylic sheet and PP.Must be fitted with PTFE U15 Ulpa filters from the side. It should have two shelves. It must be properly insulated. All the Screws and hinges should PTFE/PP. It should have exhaust connection from both chambers and individual chamber should have a tapper. Any gasket should be poly urethane gasket. Its exhaust should be 450 CFM. </t>
    </r>
    <r>
      <rPr>
        <b/>
        <sz val="12"/>
        <rFont val="Arial"/>
        <family val="2"/>
      </rPr>
      <t>Refer representative drawing No.05.</t>
    </r>
    <r>
      <rPr>
        <sz val="12"/>
        <rFont val="Arial"/>
        <family val="2"/>
      </rPr>
      <t xml:space="preserve"> </t>
    </r>
    <r>
      <rPr>
        <b/>
        <sz val="12"/>
        <rFont val="Arial"/>
        <family val="2"/>
      </rPr>
      <t>Note: The final drawing of the offered design of the Evaporation unit to be submitted for approval before comencement of work.</t>
    </r>
  </si>
  <si>
    <r>
      <t xml:space="preserve">Buyback &amp; disposal of 40' ISO container &amp; AHUs within it ,including  Condensing Units, Electrical Panel, Supply &amp; Return Ducts alongside necessary supports &amp; acessories, Fumehood &amp; Laminar Cabinets present inside the lab including cost of labour, crane, lorries for transportation &amp; any other machinery required etc. inclusive of all.                                   </t>
    </r>
    <r>
      <rPr>
        <b/>
        <sz val="12"/>
        <rFont val="Calibri"/>
        <family val="2"/>
      </rPr>
      <t>Note:</t>
    </r>
    <r>
      <rPr>
        <sz val="12"/>
        <rFont val="Calibri"/>
        <family val="2"/>
      </rPr>
      <t xml:space="preserve"> the detailed list of the buy back items has been elaborated in scope of work.</t>
    </r>
  </si>
  <si>
    <r>
      <t xml:space="preserve">Yearly rate for </t>
    </r>
    <r>
      <rPr>
        <sz val="12"/>
        <rFont val="Calibri"/>
        <family val="2"/>
      </rPr>
      <t xml:space="preserve">deployment of qualified 04 Junior Technician (ITI) with minimum qualification of ITI Refrigeration &amp; Air-conditioning from any Government recognized Industrial Training Institute.The technician should also  have relevant work experience of minimum one year. The Contractor to provide the manpower with tools for daily operations, safety equipments, cost of uniforms, shoes etc.Service Charges/Contractor's Profit.
</t>
    </r>
    <r>
      <rPr>
        <b/>
        <sz val="12"/>
        <rFont val="Calibri"/>
        <family val="2"/>
      </rPr>
      <t xml:space="preserve">Note: This Manpower should be deployed  immediately  after work completion date
</t>
    </r>
  </si>
  <si>
    <r>
      <t>Total yearly charges for Comprehensive Maintenance of AHU &amp; Isotrace Lab, as per Tender requirement &amp; activity chart</t>
    </r>
    <r>
      <rPr>
        <sz val="12"/>
        <rFont val="Calibri"/>
        <family val="2"/>
      </rPr>
      <t xml:space="preserve"> including  annual(one time) replacement of PTFE HEPA filters For lab,laminar, evaporator unit) and repair &amp; replacement of AHU filter components, consumables, all spares etc. accessories, equipment for maintenance, tools, safety equipments, cost of uniforms, shoes etc.Service Charges/Contractor's Profit.</t>
    </r>
    <r>
      <rPr>
        <b/>
        <sz val="12"/>
        <rFont val="Calibri"/>
        <family val="2"/>
      </rPr>
      <t xml:space="preserve">
Note: I) This shall be applicable only  after expiry of defect liability period of 01 year from the work completion date.
II) The laboratory and the attached total system to be maintained as per the activity chart provided in the tender, even during defect liability period.</t>
    </r>
    <r>
      <rPr>
        <sz val="12"/>
        <rFont val="Calibri"/>
        <family val="2"/>
      </rPr>
      <t xml:space="preserve"> </t>
    </r>
  </si>
  <si>
    <t>Less(-)</t>
  </si>
  <si>
    <r>
      <t xml:space="preserve">SITC of Stand mounted Electrical panel with RYB Indicators, suitable capacity of MCCB, start / stop push button, on/off/trip indicators for AHU Motors, heaters, Condensing units, etc. Single phase preventor and delay timer is used for power protection. 2 mm THICK GI sheet for body 1.6 mm for door and 3 mm gland plate with 7 tank hot process panel body with more than 80 micron coating with colour code RAL - 7032 (Grey). Panel will be provided with arrangement of VFD starter along with bypass starter as per apprpriate rating switchgear and neoprene gasket provided between door and panel contact and individual exhaust fan is considered for panel ventilation. IP-65 with current breaking capacity of 16 kA. Following Push Button would be provided.                                                                                       i. For AHU on / off                                                                                                                         Following Indicating Lamps are required :                                                                                     For AHU on / off and trip                                                                                                           Suitable rating I/C
 Outgoing feeder for ODU 1,2,3,4
 Outgoing feeder for AHU
 Outgoing feeder for Ex fan
 Outgoing feeder for Dehumidifier/Heater Bank                                                                  Following wirings are required:                                                                                                                  Power cabling for AHU,Condensing Units, Exhaust motor &amp; any other major equipments. Control Cabling for control system:                                                                                                                            Maintenance free Earth pits should be provided for earthing of AHU,Electrical Panel,Blowers,Condensing Unit &amp; any other major equipments present in HVAC system. The earth strip should be 25 mm x 5mm Cu along with 3m long 15 mm diameter Cu electrode with copper bonding thickness of 100 - 250 microns.                                                                            Hot-Dip GI Cable tray for cable &amp; copper pipe &amp; any other items required to complete the job. </t>
    </r>
    <r>
      <rPr>
        <b/>
        <sz val="12"/>
        <rFont val="Calibri"/>
        <family val="2"/>
      </rPr>
      <t>The final drawing of the offered design of the Electrical panel to be submitted for approval before comencement of work.</t>
    </r>
  </si>
  <si>
    <t>Contract No:  NCPOR/Estate Section/ET-01/2023-24</t>
  </si>
  <si>
    <t>Name of Work: Restructuring &amp; Reconstruction of Metal Free Clean Laboratory at NCPOR</t>
  </si>
  <si>
    <t xml:space="preserve">Operations of system in place </t>
  </si>
  <si>
    <t>CAMC after expiry of warranty.</t>
  </si>
  <si>
    <t>Tender Inviting Authority: Director NCPOR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</si>
</sst>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0.0%"/>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14"/>
      <name val="Arial"/>
      <family val="2"/>
    </font>
    <font>
      <sz val="12"/>
      <name val="Arial"/>
      <family val="2"/>
    </font>
    <font>
      <b/>
      <sz val="12"/>
      <name val="Arial"/>
      <family val="2"/>
    </font>
    <font>
      <b/>
      <sz val="12"/>
      <name val="Calibri"/>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2"/>
      <color indexed="8"/>
      <name val="Calibri"/>
      <family val="2"/>
    </font>
    <font>
      <b/>
      <i/>
      <sz val="11"/>
      <name val="Calibri"/>
      <family val="2"/>
    </font>
    <font>
      <sz val="11"/>
      <name val="Calibri"/>
      <family val="2"/>
    </font>
    <font>
      <b/>
      <sz val="11"/>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2"/>
      <color rgb="FF000000"/>
      <name val="Calibri"/>
      <family val="2"/>
    </font>
    <font>
      <sz val="12"/>
      <color theme="1"/>
      <name val="Calibri"/>
      <family val="2"/>
    </font>
    <font>
      <b/>
      <sz val="11"/>
      <color rgb="FF00B05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23">
    <xf numFmtId="0" fontId="0" fillId="0" borderId="0" xfId="0" applyFont="1" applyAlignment="1">
      <alignment/>
    </xf>
    <xf numFmtId="0" fontId="3" fillId="0" borderId="0" xfId="57" applyNumberFormat="1" applyFont="1" applyFill="1" applyBorder="1" applyAlignment="1">
      <alignment vertical="center"/>
      <protection/>
    </xf>
    <xf numFmtId="0" fontId="67" fillId="0" borderId="0" xfId="57" applyNumberFormat="1" applyFont="1" applyFill="1" applyBorder="1" applyAlignment="1" applyProtection="1">
      <alignment vertical="center"/>
      <protection locked="0"/>
    </xf>
    <xf numFmtId="0" fontId="67" fillId="0" borderId="0" xfId="57" applyNumberFormat="1" applyFont="1" applyFill="1" applyBorder="1" applyAlignment="1">
      <alignment vertical="center"/>
      <protection/>
    </xf>
    <xf numFmtId="0" fontId="68"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9"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7"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7"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7"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70"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71"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7"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right" vertical="top"/>
      <protection locked="0"/>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72"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3" fillId="33" borderId="11" xfId="58" applyNumberFormat="1" applyFont="1" applyFill="1" applyBorder="1" applyAlignment="1" applyProtection="1">
      <alignment vertical="center" wrapText="1"/>
      <protection locked="0"/>
    </xf>
    <xf numFmtId="0" fontId="72"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7"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4" fillId="0" borderId="0" xfId="57" applyNumberFormat="1" applyFont="1" applyFill="1">
      <alignment/>
      <protection/>
    </xf>
    <xf numFmtId="172" fontId="75"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6" fillId="33" borderId="11" xfId="63" applyNumberFormat="1" applyFont="1" applyFill="1" applyBorder="1" applyAlignment="1">
      <alignment horizontal="center" vertical="center"/>
    </xf>
    <xf numFmtId="0" fontId="68" fillId="0" borderId="0" xfId="59" applyNumberFormat="1" applyFont="1" applyFill="1" applyBorder="1" applyAlignment="1" applyProtection="1">
      <alignment horizontal="center" vertical="center"/>
      <protection/>
    </xf>
    <xf numFmtId="2" fontId="2" fillId="0" borderId="13" xfId="57" applyNumberFormat="1" applyFont="1" applyFill="1" applyBorder="1" applyAlignment="1" applyProtection="1">
      <alignment horizontal="right" vertical="top"/>
      <protection locked="0"/>
    </xf>
    <xf numFmtId="2" fontId="2" fillId="0" borderId="11" xfId="57" applyNumberFormat="1" applyFont="1" applyFill="1" applyBorder="1" applyAlignment="1" applyProtection="1">
      <alignment horizontal="center" vertical="top" wrapText="1"/>
      <protection/>
    </xf>
    <xf numFmtId="2" fontId="3"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6" fillId="0" borderId="13" xfId="58" applyNumberFormat="1" applyFont="1" applyFill="1" applyBorder="1" applyAlignment="1">
      <alignment vertical="top"/>
      <protection/>
    </xf>
    <xf numFmtId="0" fontId="70" fillId="0" borderId="11" xfId="58" applyNumberFormat="1" applyFont="1" applyFill="1" applyBorder="1" applyAlignment="1">
      <alignment horizontal="center" vertical="top" wrapText="1"/>
      <protection/>
    </xf>
    <xf numFmtId="0" fontId="15" fillId="0" borderId="13" xfId="58" applyNumberFormat="1" applyFont="1" applyFill="1" applyBorder="1" applyAlignment="1">
      <alignment horizontal="center" vertical="center" wrapText="1"/>
      <protection/>
    </xf>
    <xf numFmtId="0" fontId="15" fillId="0" borderId="13" xfId="58" applyNumberFormat="1" applyFont="1" applyFill="1" applyBorder="1" applyAlignment="1">
      <alignment horizontal="left" vertical="center" wrapText="1"/>
      <protection/>
    </xf>
    <xf numFmtId="0" fontId="77" fillId="0" borderId="13" xfId="0" applyFont="1" applyFill="1" applyBorder="1" applyAlignment="1">
      <alignment horizontal="center" vertical="center"/>
    </xf>
    <xf numFmtId="0" fontId="16" fillId="0" borderId="13" xfId="57" applyNumberFormat="1" applyFont="1" applyFill="1" applyBorder="1" applyAlignment="1">
      <alignment horizontal="center" vertical="center"/>
      <protection/>
    </xf>
    <xf numFmtId="1" fontId="77" fillId="0" borderId="13" xfId="0" applyNumberFormat="1" applyFont="1" applyFill="1" applyBorder="1" applyAlignment="1">
      <alignment horizontal="center" vertical="center"/>
    </xf>
    <xf numFmtId="0" fontId="77" fillId="0" borderId="13" xfId="0" applyFont="1" applyFill="1" applyBorder="1" applyAlignment="1" applyProtection="1">
      <alignment horizontal="center" vertical="center"/>
      <protection/>
    </xf>
    <xf numFmtId="0" fontId="16" fillId="0" borderId="13" xfId="57" applyNumberFormat="1" applyFont="1" applyFill="1" applyBorder="1" applyAlignment="1" applyProtection="1">
      <alignment horizontal="center" vertical="center"/>
      <protection/>
    </xf>
    <xf numFmtId="0" fontId="16" fillId="0" borderId="13" xfId="0" applyFont="1" applyFill="1" applyBorder="1" applyAlignment="1">
      <alignment horizontal="center" vertical="center"/>
    </xf>
    <xf numFmtId="172" fontId="16" fillId="0" borderId="13" xfId="58" applyNumberFormat="1" applyFont="1" applyFill="1" applyBorder="1" applyAlignment="1" applyProtection="1">
      <alignment horizontal="center" vertical="center"/>
      <protection/>
    </xf>
    <xf numFmtId="0" fontId="78" fillId="0" borderId="13" xfId="0" applyFont="1" applyFill="1" applyBorder="1" applyAlignment="1" applyProtection="1">
      <alignment horizontal="center" vertical="center"/>
      <protection/>
    </xf>
    <xf numFmtId="0" fontId="2" fillId="0" borderId="13" xfId="57" applyNumberFormat="1" applyFont="1" applyFill="1" applyBorder="1" applyAlignment="1">
      <alignment horizontal="center" vertical="center" wrapText="1"/>
      <protection/>
    </xf>
    <xf numFmtId="170" fontId="2" fillId="0" borderId="13" xfId="57" applyNumberFormat="1" applyFont="1" applyFill="1" applyBorder="1" applyAlignment="1">
      <alignment horizontal="center" vertical="center" wrapText="1"/>
      <protection/>
    </xf>
    <xf numFmtId="9" fontId="2" fillId="0" borderId="13" xfId="62" applyFont="1" applyFill="1" applyBorder="1" applyAlignment="1" applyProtection="1">
      <alignment horizontal="right" vertical="top"/>
      <protection locked="0"/>
    </xf>
    <xf numFmtId="170" fontId="17" fillId="0" borderId="13" xfId="57" applyNumberFormat="1" applyFont="1" applyFill="1" applyBorder="1" applyAlignment="1" applyProtection="1">
      <alignment vertical="center"/>
      <protection/>
    </xf>
    <xf numFmtId="2" fontId="2" fillId="0" borderId="13" xfId="57" applyNumberFormat="1" applyFont="1" applyFill="1" applyBorder="1" applyAlignment="1" applyProtection="1">
      <alignment vertical="center"/>
      <protection locked="0"/>
    </xf>
    <xf numFmtId="2" fontId="2" fillId="0" borderId="13" xfId="57" applyNumberFormat="1" applyFont="1" applyFill="1" applyBorder="1" applyAlignment="1">
      <alignment vertical="center" wrapText="1"/>
      <protection/>
    </xf>
    <xf numFmtId="170" fontId="2" fillId="0" borderId="13" xfId="58" applyNumberFormat="1" applyFont="1" applyFill="1" applyBorder="1" applyAlignment="1">
      <alignment vertical="center"/>
      <protection/>
    </xf>
    <xf numFmtId="170" fontId="17" fillId="0" borderId="13" xfId="58" applyNumberFormat="1" applyFont="1" applyFill="1" applyBorder="1" applyAlignment="1">
      <alignment vertical="center" wrapText="1"/>
      <protection/>
    </xf>
    <xf numFmtId="0" fontId="2" fillId="0" borderId="13" xfId="58" applyNumberFormat="1" applyFont="1" applyFill="1" applyBorder="1" applyAlignment="1">
      <alignment vertical="center" wrapText="1"/>
      <protection/>
    </xf>
    <xf numFmtId="0" fontId="47" fillId="0" borderId="0" xfId="58" applyNumberFormat="1" applyFont="1" applyFill="1" applyBorder="1" applyAlignment="1" applyProtection="1">
      <alignment horizontal="center" vertical="center"/>
      <protection/>
    </xf>
    <xf numFmtId="0" fontId="19" fillId="0" borderId="13" xfId="0" applyFont="1" applyFill="1" applyBorder="1" applyAlignment="1">
      <alignment horizontal="left" vertical="center" wrapText="1"/>
    </xf>
    <xf numFmtId="0" fontId="19" fillId="0" borderId="13" xfId="0" applyFont="1" applyFill="1" applyBorder="1" applyAlignment="1">
      <alignment horizontal="left" vertical="top" wrapText="1"/>
    </xf>
    <xf numFmtId="0" fontId="19" fillId="0" borderId="13" xfId="0" applyFont="1" applyFill="1" applyBorder="1" applyAlignment="1">
      <alignment horizontal="left" vertical="top"/>
    </xf>
    <xf numFmtId="0" fontId="16" fillId="0" borderId="13" xfId="0" applyFont="1" applyFill="1" applyBorder="1" applyAlignment="1">
      <alignment horizontal="left" vertical="top" wrapText="1"/>
    </xf>
    <xf numFmtId="0" fontId="19" fillId="0" borderId="13" xfId="0" applyFont="1" applyFill="1" applyBorder="1" applyAlignment="1">
      <alignment vertical="center" wrapText="1"/>
    </xf>
    <xf numFmtId="0" fontId="19" fillId="0" borderId="13" xfId="0" applyFont="1" applyFill="1" applyBorder="1" applyAlignment="1">
      <alignment wrapText="1"/>
    </xf>
    <xf numFmtId="0" fontId="48" fillId="0" borderId="0" xfId="57" applyNumberFormat="1" applyFont="1" applyFill="1">
      <alignment/>
      <protection/>
    </xf>
    <xf numFmtId="49" fontId="3" fillId="0" borderId="13" xfId="57" applyNumberFormat="1" applyFont="1" applyFill="1" applyBorder="1" applyAlignment="1" applyProtection="1">
      <alignment vertical="center"/>
      <protection/>
    </xf>
    <xf numFmtId="49" fontId="2" fillId="0" borderId="13" xfId="62" applyNumberFormat="1" applyFont="1" applyFill="1" applyBorder="1" applyAlignment="1" applyProtection="1">
      <alignment vertical="center"/>
      <protection/>
    </xf>
    <xf numFmtId="49" fontId="17" fillId="0" borderId="13" xfId="57" applyNumberFormat="1" applyFont="1" applyFill="1" applyBorder="1" applyAlignment="1" applyProtection="1">
      <alignment vertical="center"/>
      <protection/>
    </xf>
    <xf numFmtId="49" fontId="2" fillId="0" borderId="13" xfId="57" applyNumberFormat="1" applyFont="1" applyFill="1" applyBorder="1" applyAlignment="1" applyProtection="1">
      <alignment vertical="center" wrapText="1"/>
      <protection/>
    </xf>
    <xf numFmtId="49" fontId="2" fillId="0" borderId="13" xfId="57" applyNumberFormat="1" applyFont="1" applyFill="1" applyBorder="1" applyAlignment="1" applyProtection="1">
      <alignment vertical="center"/>
      <protection/>
    </xf>
    <xf numFmtId="49" fontId="79" fillId="0" borderId="13" xfId="57" applyNumberFormat="1" applyFont="1" applyFill="1" applyBorder="1" applyAlignment="1" applyProtection="1">
      <alignment vertical="center" wrapText="1"/>
      <protection/>
    </xf>
    <xf numFmtId="170" fontId="2" fillId="0" borderId="13" xfId="58" applyNumberFormat="1" applyFont="1" applyFill="1" applyBorder="1" applyAlignment="1" applyProtection="1">
      <alignment vertical="center"/>
      <protection/>
    </xf>
    <xf numFmtId="170" fontId="17" fillId="0" borderId="13" xfId="58" applyNumberFormat="1" applyFont="1" applyFill="1" applyBorder="1" applyAlignment="1" applyProtection="1">
      <alignment vertical="center" wrapText="1"/>
      <protection/>
    </xf>
    <xf numFmtId="49" fontId="2" fillId="0" borderId="13" xfId="58" applyNumberFormat="1" applyFont="1" applyFill="1" applyBorder="1" applyAlignment="1" applyProtection="1">
      <alignment vertical="center" wrapText="1"/>
      <protection/>
    </xf>
    <xf numFmtId="2" fontId="3" fillId="0" borderId="13" xfId="57" applyNumberFormat="1" applyFont="1" applyFill="1" applyBorder="1" applyAlignment="1" applyProtection="1">
      <alignment vertical="center"/>
      <protection/>
    </xf>
    <xf numFmtId="9" fontId="2" fillId="0" borderId="13" xfId="62" applyFont="1" applyFill="1" applyBorder="1" applyAlignment="1" applyProtection="1">
      <alignment vertical="center"/>
      <protection locked="0"/>
    </xf>
    <xf numFmtId="2" fontId="2" fillId="0" borderId="13" xfId="58" applyNumberFormat="1" applyFont="1" applyFill="1" applyBorder="1" applyAlignment="1">
      <alignment vertical="center"/>
      <protection/>
    </xf>
    <xf numFmtId="0" fontId="16" fillId="0" borderId="13" xfId="58" applyNumberFormat="1" applyFont="1" applyFill="1" applyBorder="1" applyAlignment="1">
      <alignment vertical="center" wrapText="1"/>
      <protection/>
    </xf>
    <xf numFmtId="0" fontId="3" fillId="0" borderId="13" xfId="58" applyNumberFormat="1" applyFont="1" applyFill="1" applyBorder="1" applyAlignment="1">
      <alignment vertical="center" wrapText="1"/>
      <protection/>
    </xf>
    <xf numFmtId="2" fontId="79" fillId="0" borderId="13" xfId="57" applyNumberFormat="1" applyFont="1" applyFill="1" applyBorder="1" applyAlignment="1">
      <alignment vertical="center"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8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9"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82"/>
  <sheetViews>
    <sheetView showGridLines="0" zoomScale="73" zoomScaleNormal="73" zoomScalePageLayoutView="0" workbookViewId="0" topLeftCell="A21">
      <selection activeCell="M67" sqref="M67"/>
    </sheetView>
  </sheetViews>
  <sheetFormatPr defaultColWidth="9.140625" defaultRowHeight="15"/>
  <cols>
    <col min="1" max="1" width="14.57421875" style="55" customWidth="1"/>
    <col min="2" max="2" width="89.00390625" style="94" customWidth="1"/>
    <col min="3" max="3" width="10.140625" style="55" hidden="1" customWidth="1"/>
    <col min="4" max="4" width="14.57421875" style="55" customWidth="1"/>
    <col min="5" max="5" width="11.28125" style="55" customWidth="1"/>
    <col min="6" max="6" width="14.421875" style="55" hidden="1" customWidth="1"/>
    <col min="7" max="7" width="14.140625" style="55" hidden="1" customWidth="1"/>
    <col min="8" max="9" width="12.140625" style="55" hidden="1" customWidth="1"/>
    <col min="10" max="10" width="9.00390625" style="55" hidden="1" customWidth="1"/>
    <col min="11" max="11" width="19.57421875" style="55" hidden="1" customWidth="1"/>
    <col min="12" max="12" width="14.28125" style="55" hidden="1" customWidth="1"/>
    <col min="13" max="13" width="19.00390625" style="55" customWidth="1"/>
    <col min="14" max="14" width="15.28125" style="56" customWidth="1"/>
    <col min="15" max="15" width="14.28125" style="55" hidden="1" customWidth="1"/>
    <col min="16" max="16" width="17.28125" style="55" hidden="1" customWidth="1"/>
    <col min="17" max="17" width="18.421875" style="55" customWidth="1"/>
    <col min="18" max="18" width="17.421875" style="55" hidden="1" customWidth="1"/>
    <col min="19" max="19" width="14.7109375" style="55" hidden="1" customWidth="1"/>
    <col min="20" max="20" width="14.8515625" style="55" hidden="1" customWidth="1"/>
    <col min="21" max="21" width="16.421875" style="55" hidden="1" customWidth="1"/>
    <col min="22" max="22" width="13.00390625" style="55" hidden="1" customWidth="1"/>
    <col min="23" max="51" width="9.140625" style="55" hidden="1" customWidth="1"/>
    <col min="52" max="52" width="10.28125" style="55" hidden="1" customWidth="1"/>
    <col min="53" max="53" width="20.28125" style="55" customWidth="1"/>
    <col min="54" max="54" width="18.8515625" style="55" customWidth="1"/>
    <col min="55" max="55" width="43.57421875" style="55" customWidth="1"/>
    <col min="56" max="238" width="9.140625" style="55" customWidth="1"/>
    <col min="239" max="243" width="9.140625" style="57" customWidth="1"/>
    <col min="244" max="16384" width="9.140625" style="55" customWidth="1"/>
  </cols>
  <sheetData>
    <row r="1" spans="1:243" s="1" customFormat="1" ht="25.5" customHeight="1">
      <c r="A1" s="116" t="str">
        <f>B2&amp;" BoQ"</f>
        <v>Item Rate BoQ</v>
      </c>
      <c r="B1" s="116"/>
      <c r="C1" s="116"/>
      <c r="D1" s="116"/>
      <c r="E1" s="116"/>
      <c r="F1" s="116"/>
      <c r="G1" s="116"/>
      <c r="H1" s="116"/>
      <c r="I1" s="116"/>
      <c r="J1" s="116"/>
      <c r="K1" s="116"/>
      <c r="L1" s="116"/>
      <c r="O1" s="2"/>
      <c r="P1" s="2"/>
      <c r="Q1" s="3"/>
      <c r="IE1" s="3"/>
      <c r="IF1" s="3"/>
      <c r="IG1" s="3"/>
      <c r="IH1" s="3"/>
      <c r="II1" s="3"/>
    </row>
    <row r="2" spans="1:17" s="1" customFormat="1" ht="25.5" customHeight="1" hidden="1">
      <c r="A2" s="4" t="s">
        <v>3</v>
      </c>
      <c r="B2" s="87" t="s">
        <v>4</v>
      </c>
      <c r="C2" s="61" t="s">
        <v>5</v>
      </c>
      <c r="D2" s="61"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117" t="s">
        <v>125</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IE4" s="7"/>
      <c r="IF4" s="7"/>
      <c r="IG4" s="7"/>
      <c r="IH4" s="7"/>
      <c r="II4" s="7"/>
    </row>
    <row r="5" spans="1:243" s="6" customFormat="1" ht="30.75" customHeight="1">
      <c r="A5" s="117" t="s">
        <v>122</v>
      </c>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IE5" s="7"/>
      <c r="IF5" s="7"/>
      <c r="IG5" s="7"/>
      <c r="IH5" s="7"/>
      <c r="II5" s="7"/>
    </row>
    <row r="6" spans="1:243" s="6" customFormat="1" ht="30.75" customHeight="1">
      <c r="A6" s="117" t="s">
        <v>121</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IE6" s="7"/>
      <c r="IF6" s="7"/>
      <c r="IG6" s="7"/>
      <c r="IH6" s="7"/>
      <c r="II6" s="7"/>
    </row>
    <row r="7" spans="1:243" s="6" customFormat="1" ht="29.25" customHeight="1" hidden="1">
      <c r="A7" s="118" t="s">
        <v>10</v>
      </c>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IE7" s="7"/>
      <c r="IF7" s="7"/>
      <c r="IG7" s="7"/>
      <c r="IH7" s="7"/>
      <c r="II7" s="7"/>
    </row>
    <row r="8" spans="1:243" s="9" customFormat="1" ht="65.25" customHeight="1">
      <c r="A8" s="8" t="s">
        <v>49</v>
      </c>
      <c r="B8" s="119"/>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1"/>
      <c r="IE8" s="10"/>
      <c r="IF8" s="10"/>
      <c r="IG8" s="10"/>
      <c r="IH8" s="10"/>
      <c r="II8" s="10"/>
    </row>
    <row r="9" spans="1:243" s="11" customFormat="1" ht="61.5" customHeight="1">
      <c r="A9" s="110" t="s">
        <v>11</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2"/>
      <c r="IE9" s="12"/>
      <c r="IF9" s="12"/>
      <c r="IG9" s="12"/>
      <c r="IH9" s="12"/>
      <c r="II9" s="12"/>
    </row>
    <row r="10" spans="1:243" s="14" customFormat="1" ht="18.75" customHeight="1">
      <c r="A10" s="13" t="s">
        <v>12</v>
      </c>
      <c r="B10" s="13" t="s">
        <v>106</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52</v>
      </c>
      <c r="G11" s="13"/>
      <c r="H11" s="13"/>
      <c r="I11" s="13" t="s">
        <v>21</v>
      </c>
      <c r="J11" s="13" t="s">
        <v>22</v>
      </c>
      <c r="K11" s="13" t="s">
        <v>23</v>
      </c>
      <c r="L11" s="13" t="s">
        <v>24</v>
      </c>
      <c r="M11" s="16" t="s">
        <v>51</v>
      </c>
      <c r="N11" s="78" t="s">
        <v>104</v>
      </c>
      <c r="O11" s="78" t="s">
        <v>25</v>
      </c>
      <c r="P11" s="78" t="s">
        <v>26</v>
      </c>
      <c r="Q11" s="79" t="s">
        <v>105</v>
      </c>
      <c r="R11" s="13"/>
      <c r="S11" s="13"/>
      <c r="T11" s="13" t="s">
        <v>27</v>
      </c>
      <c r="U11" s="13" t="s">
        <v>28</v>
      </c>
      <c r="V11" s="13" t="s">
        <v>29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7" t="s">
        <v>50</v>
      </c>
      <c r="BB11" s="17" t="s">
        <v>30</v>
      </c>
      <c r="BC11" s="17" t="s">
        <v>31</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3" customFormat="1" ht="18.75" customHeight="1">
      <c r="A13" s="19">
        <v>1</v>
      </c>
      <c r="B13" s="68" t="s">
        <v>53</v>
      </c>
      <c r="C13" s="20"/>
      <c r="D13" s="21"/>
      <c r="E13" s="22"/>
      <c r="F13" s="21"/>
      <c r="G13" s="23"/>
      <c r="H13" s="23"/>
      <c r="I13" s="21"/>
      <c r="J13" s="24"/>
      <c r="K13" s="25"/>
      <c r="L13" s="25"/>
      <c r="M13" s="26"/>
      <c r="N13" s="27"/>
      <c r="O13" s="27"/>
      <c r="P13" s="28"/>
      <c r="Q13" s="27"/>
      <c r="R13" s="27"/>
      <c r="S13" s="29"/>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0"/>
      <c r="BB13" s="31"/>
      <c r="BC13" s="32"/>
      <c r="IE13" s="34">
        <v>1</v>
      </c>
      <c r="IF13" s="34" t="s">
        <v>32</v>
      </c>
      <c r="IG13" s="34" t="s">
        <v>33</v>
      </c>
      <c r="IH13" s="34">
        <v>10</v>
      </c>
      <c r="II13" s="34" t="s">
        <v>34</v>
      </c>
    </row>
    <row r="14" spans="1:243" s="33" customFormat="1" ht="107.25" customHeight="1">
      <c r="A14" s="19">
        <v>1.01</v>
      </c>
      <c r="B14" s="88" t="s">
        <v>54</v>
      </c>
      <c r="C14" s="20"/>
      <c r="D14" s="70">
        <v>2</v>
      </c>
      <c r="E14" s="71" t="s">
        <v>35</v>
      </c>
      <c r="F14" s="64"/>
      <c r="G14" s="35"/>
      <c r="H14" s="23"/>
      <c r="I14" s="21" t="s">
        <v>36</v>
      </c>
      <c r="J14" s="24">
        <f aca="true" t="shared" si="0" ref="J14:J19">IF(I14="Less(-)",-1,1)</f>
        <v>1</v>
      </c>
      <c r="K14" s="25" t="s">
        <v>46</v>
      </c>
      <c r="L14" s="25" t="s">
        <v>7</v>
      </c>
      <c r="M14" s="65"/>
      <c r="N14" s="80"/>
      <c r="O14" s="62"/>
      <c r="P14" s="63"/>
      <c r="Q14" s="81">
        <f>M14*N14*D14</f>
        <v>0</v>
      </c>
      <c r="R14" s="82"/>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4">
        <f>D14*J14*M14</f>
        <v>0</v>
      </c>
      <c r="BB14" s="85">
        <f>((M14*N14)+M14)*D14*J14</f>
        <v>0</v>
      </c>
      <c r="BC14" s="86" t="str">
        <f>SpellNumber(L14,BB14)</f>
        <v>INR Zero Only</v>
      </c>
      <c r="IE14" s="34">
        <v>1.01</v>
      </c>
      <c r="IF14" s="34" t="s">
        <v>37</v>
      </c>
      <c r="IG14" s="34" t="s">
        <v>33</v>
      </c>
      <c r="IH14" s="34">
        <v>123.223</v>
      </c>
      <c r="II14" s="34" t="s">
        <v>35</v>
      </c>
    </row>
    <row r="15" spans="1:243" s="33" customFormat="1" ht="195.75" customHeight="1">
      <c r="A15" s="19">
        <v>1.02</v>
      </c>
      <c r="B15" s="88" t="s">
        <v>55</v>
      </c>
      <c r="C15" s="20"/>
      <c r="D15" s="70">
        <v>1</v>
      </c>
      <c r="E15" s="71" t="s">
        <v>99</v>
      </c>
      <c r="F15" s="64"/>
      <c r="G15" s="35"/>
      <c r="H15" s="35"/>
      <c r="I15" s="21" t="s">
        <v>36</v>
      </c>
      <c r="J15" s="24">
        <f t="shared" si="0"/>
        <v>1</v>
      </c>
      <c r="K15" s="25" t="s">
        <v>46</v>
      </c>
      <c r="L15" s="25" t="s">
        <v>7</v>
      </c>
      <c r="M15" s="65"/>
      <c r="N15" s="80"/>
      <c r="O15" s="62"/>
      <c r="P15" s="63"/>
      <c r="Q15" s="81">
        <f aca="true" t="shared" si="1" ref="Q15:Q78">M15*N15*D15</f>
        <v>0</v>
      </c>
      <c r="R15" s="82"/>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4">
        <f aca="true" t="shared" si="2" ref="BA15:BA78">D15*J15*M15</f>
        <v>0</v>
      </c>
      <c r="BB15" s="85">
        <f aca="true" t="shared" si="3" ref="BB15:BB78">((M15*N15)+M15)*D15*J15</f>
        <v>0</v>
      </c>
      <c r="BC15" s="86" t="str">
        <f aca="true" t="shared" si="4" ref="BC15:BC78">SpellNumber(L15,BB15)</f>
        <v>INR Zero Only</v>
      </c>
      <c r="IE15" s="34">
        <v>1.02</v>
      </c>
      <c r="IF15" s="34" t="s">
        <v>38</v>
      </c>
      <c r="IG15" s="34" t="s">
        <v>39</v>
      </c>
      <c r="IH15" s="34">
        <v>213</v>
      </c>
      <c r="II15" s="34" t="s">
        <v>35</v>
      </c>
    </row>
    <row r="16" spans="1:243" s="33" customFormat="1" ht="96" customHeight="1">
      <c r="A16" s="19">
        <v>1.03</v>
      </c>
      <c r="B16" s="88" t="s">
        <v>56</v>
      </c>
      <c r="C16" s="20"/>
      <c r="D16" s="72">
        <v>85</v>
      </c>
      <c r="E16" s="71" t="s">
        <v>100</v>
      </c>
      <c r="F16" s="64"/>
      <c r="G16" s="35"/>
      <c r="H16" s="35"/>
      <c r="I16" s="21" t="s">
        <v>36</v>
      </c>
      <c r="J16" s="24">
        <f t="shared" si="0"/>
        <v>1</v>
      </c>
      <c r="K16" s="25" t="s">
        <v>46</v>
      </c>
      <c r="L16" s="25" t="s">
        <v>7</v>
      </c>
      <c r="M16" s="65"/>
      <c r="N16" s="80"/>
      <c r="O16" s="62"/>
      <c r="P16" s="63"/>
      <c r="Q16" s="81">
        <f t="shared" si="1"/>
        <v>0</v>
      </c>
      <c r="R16" s="82"/>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4">
        <f t="shared" si="2"/>
        <v>0</v>
      </c>
      <c r="BB16" s="85">
        <f t="shared" si="3"/>
        <v>0</v>
      </c>
      <c r="BC16" s="86" t="str">
        <f t="shared" si="4"/>
        <v>INR Zero Only</v>
      </c>
      <c r="IE16" s="34">
        <v>2</v>
      </c>
      <c r="IF16" s="34" t="s">
        <v>32</v>
      </c>
      <c r="IG16" s="34" t="s">
        <v>40</v>
      </c>
      <c r="IH16" s="34">
        <v>10</v>
      </c>
      <c r="II16" s="34" t="s">
        <v>35</v>
      </c>
    </row>
    <row r="17" spans="1:243" s="33" customFormat="1" ht="99" customHeight="1">
      <c r="A17" s="19">
        <v>1.04</v>
      </c>
      <c r="B17" s="88" t="s">
        <v>57</v>
      </c>
      <c r="C17" s="20"/>
      <c r="D17" s="72">
        <v>90</v>
      </c>
      <c r="E17" s="71" t="s">
        <v>100</v>
      </c>
      <c r="F17" s="64"/>
      <c r="G17" s="35"/>
      <c r="H17" s="35"/>
      <c r="I17" s="21" t="s">
        <v>36</v>
      </c>
      <c r="J17" s="24">
        <f t="shared" si="0"/>
        <v>1</v>
      </c>
      <c r="K17" s="25" t="s">
        <v>46</v>
      </c>
      <c r="L17" s="25" t="s">
        <v>7</v>
      </c>
      <c r="M17" s="65"/>
      <c r="N17" s="80"/>
      <c r="O17" s="62"/>
      <c r="P17" s="63"/>
      <c r="Q17" s="81">
        <f t="shared" si="1"/>
        <v>0</v>
      </c>
      <c r="R17" s="82"/>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4">
        <f t="shared" si="2"/>
        <v>0</v>
      </c>
      <c r="BB17" s="85">
        <f t="shared" si="3"/>
        <v>0</v>
      </c>
      <c r="BC17" s="86" t="str">
        <f t="shared" si="4"/>
        <v>INR Zero Only</v>
      </c>
      <c r="IE17" s="34">
        <v>3</v>
      </c>
      <c r="IF17" s="34" t="s">
        <v>41</v>
      </c>
      <c r="IG17" s="34" t="s">
        <v>42</v>
      </c>
      <c r="IH17" s="34">
        <v>10</v>
      </c>
      <c r="II17" s="34" t="s">
        <v>35</v>
      </c>
    </row>
    <row r="18" spans="1:243" s="33" customFormat="1" ht="63">
      <c r="A18" s="19">
        <v>1.05</v>
      </c>
      <c r="B18" s="88" t="s">
        <v>58</v>
      </c>
      <c r="C18" s="20"/>
      <c r="D18" s="72">
        <v>520</v>
      </c>
      <c r="E18" s="71" t="s">
        <v>100</v>
      </c>
      <c r="F18" s="64"/>
      <c r="G18" s="35"/>
      <c r="H18" s="35"/>
      <c r="I18" s="21" t="s">
        <v>36</v>
      </c>
      <c r="J18" s="24">
        <f t="shared" si="0"/>
        <v>1</v>
      </c>
      <c r="K18" s="25" t="s">
        <v>46</v>
      </c>
      <c r="L18" s="25" t="s">
        <v>7</v>
      </c>
      <c r="M18" s="65"/>
      <c r="N18" s="80"/>
      <c r="O18" s="62"/>
      <c r="P18" s="63"/>
      <c r="Q18" s="81">
        <f t="shared" si="1"/>
        <v>0</v>
      </c>
      <c r="R18" s="82"/>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4">
        <f t="shared" si="2"/>
        <v>0</v>
      </c>
      <c r="BB18" s="85">
        <f t="shared" si="3"/>
        <v>0</v>
      </c>
      <c r="BC18" s="86" t="str">
        <f t="shared" si="4"/>
        <v>INR Zero Only</v>
      </c>
      <c r="IE18" s="34">
        <v>1.01</v>
      </c>
      <c r="IF18" s="34" t="s">
        <v>37</v>
      </c>
      <c r="IG18" s="34" t="s">
        <v>33</v>
      </c>
      <c r="IH18" s="34">
        <v>123.223</v>
      </c>
      <c r="II18" s="34" t="s">
        <v>35</v>
      </c>
    </row>
    <row r="19" spans="1:243" s="33" customFormat="1" ht="63">
      <c r="A19" s="19">
        <v>1.06</v>
      </c>
      <c r="B19" s="88" t="s">
        <v>59</v>
      </c>
      <c r="C19" s="20"/>
      <c r="D19" s="72">
        <v>18</v>
      </c>
      <c r="E19" s="71" t="s">
        <v>100</v>
      </c>
      <c r="F19" s="64"/>
      <c r="G19" s="35"/>
      <c r="H19" s="35"/>
      <c r="I19" s="21" t="s">
        <v>36</v>
      </c>
      <c r="J19" s="24">
        <f t="shared" si="0"/>
        <v>1</v>
      </c>
      <c r="K19" s="25" t="s">
        <v>46</v>
      </c>
      <c r="L19" s="25" t="s">
        <v>7</v>
      </c>
      <c r="M19" s="65"/>
      <c r="N19" s="80"/>
      <c r="O19" s="62"/>
      <c r="P19" s="63"/>
      <c r="Q19" s="81">
        <f t="shared" si="1"/>
        <v>0</v>
      </c>
      <c r="R19" s="82"/>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4">
        <f t="shared" si="2"/>
        <v>0</v>
      </c>
      <c r="BB19" s="85">
        <f t="shared" si="3"/>
        <v>0</v>
      </c>
      <c r="BC19" s="86" t="str">
        <f t="shared" si="4"/>
        <v>INR Zero Only</v>
      </c>
      <c r="IE19" s="34">
        <v>1.02</v>
      </c>
      <c r="IF19" s="34" t="s">
        <v>38</v>
      </c>
      <c r="IG19" s="34" t="s">
        <v>39</v>
      </c>
      <c r="IH19" s="34">
        <v>213</v>
      </c>
      <c r="II19" s="34" t="s">
        <v>35</v>
      </c>
    </row>
    <row r="20" spans="1:243" s="33" customFormat="1" ht="110.25">
      <c r="A20" s="19">
        <v>1.07</v>
      </c>
      <c r="B20" s="88" t="s">
        <v>107</v>
      </c>
      <c r="C20" s="20"/>
      <c r="D20" s="72">
        <v>22</v>
      </c>
      <c r="E20" s="71" t="s">
        <v>100</v>
      </c>
      <c r="F20" s="64"/>
      <c r="G20" s="35"/>
      <c r="H20" s="35"/>
      <c r="I20" s="21" t="s">
        <v>36</v>
      </c>
      <c r="J20" s="24">
        <f aca="true" t="shared" si="5" ref="J20:J78">IF(I20="Less(-)",-1,1)</f>
        <v>1</v>
      </c>
      <c r="K20" s="25" t="s">
        <v>46</v>
      </c>
      <c r="L20" s="25" t="s">
        <v>7</v>
      </c>
      <c r="M20" s="65"/>
      <c r="N20" s="80"/>
      <c r="O20" s="62"/>
      <c r="P20" s="63"/>
      <c r="Q20" s="81">
        <f t="shared" si="1"/>
        <v>0</v>
      </c>
      <c r="R20" s="82"/>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4">
        <f t="shared" si="2"/>
        <v>0</v>
      </c>
      <c r="BB20" s="85">
        <f t="shared" si="3"/>
        <v>0</v>
      </c>
      <c r="BC20" s="86" t="str">
        <f t="shared" si="4"/>
        <v>INR Zero Only</v>
      </c>
      <c r="IE20" s="34"/>
      <c r="IF20" s="34"/>
      <c r="IG20" s="34"/>
      <c r="IH20" s="34"/>
      <c r="II20" s="34"/>
    </row>
    <row r="21" spans="1:243" s="33" customFormat="1" ht="90" customHeight="1">
      <c r="A21" s="19">
        <v>1.08</v>
      </c>
      <c r="B21" s="88" t="s">
        <v>60</v>
      </c>
      <c r="C21" s="20"/>
      <c r="D21" s="70">
        <v>1</v>
      </c>
      <c r="E21" s="71" t="s">
        <v>35</v>
      </c>
      <c r="F21" s="64"/>
      <c r="G21" s="35"/>
      <c r="H21" s="35"/>
      <c r="I21" s="21" t="s">
        <v>36</v>
      </c>
      <c r="J21" s="24">
        <f t="shared" si="5"/>
        <v>1</v>
      </c>
      <c r="K21" s="25" t="s">
        <v>46</v>
      </c>
      <c r="L21" s="25" t="s">
        <v>7</v>
      </c>
      <c r="M21" s="65"/>
      <c r="N21" s="80"/>
      <c r="O21" s="62"/>
      <c r="P21" s="63"/>
      <c r="Q21" s="81">
        <f t="shared" si="1"/>
        <v>0</v>
      </c>
      <c r="R21" s="82"/>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4">
        <f t="shared" si="2"/>
        <v>0</v>
      </c>
      <c r="BB21" s="85">
        <f t="shared" si="3"/>
        <v>0</v>
      </c>
      <c r="BC21" s="86" t="str">
        <f t="shared" si="4"/>
        <v>INR Zero Only</v>
      </c>
      <c r="IE21" s="34"/>
      <c r="IF21" s="34"/>
      <c r="IG21" s="34"/>
      <c r="IH21" s="34"/>
      <c r="II21" s="34"/>
    </row>
    <row r="22" spans="1:243" s="33" customFormat="1" ht="63">
      <c r="A22" s="19">
        <v>1.09</v>
      </c>
      <c r="B22" s="88" t="s">
        <v>61</v>
      </c>
      <c r="C22" s="20"/>
      <c r="D22" s="70">
        <v>2</v>
      </c>
      <c r="E22" s="71" t="s">
        <v>100</v>
      </c>
      <c r="F22" s="64"/>
      <c r="G22" s="35"/>
      <c r="H22" s="35"/>
      <c r="I22" s="21" t="s">
        <v>36</v>
      </c>
      <c r="J22" s="24">
        <f t="shared" si="5"/>
        <v>1</v>
      </c>
      <c r="K22" s="25" t="s">
        <v>46</v>
      </c>
      <c r="L22" s="25" t="s">
        <v>7</v>
      </c>
      <c r="M22" s="65"/>
      <c r="N22" s="80"/>
      <c r="O22" s="62"/>
      <c r="P22" s="63"/>
      <c r="Q22" s="81">
        <f t="shared" si="1"/>
        <v>0</v>
      </c>
      <c r="R22" s="82"/>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4">
        <f t="shared" si="2"/>
        <v>0</v>
      </c>
      <c r="BB22" s="85">
        <f t="shared" si="3"/>
        <v>0</v>
      </c>
      <c r="BC22" s="86" t="str">
        <f t="shared" si="4"/>
        <v>INR Zero Only</v>
      </c>
      <c r="IE22" s="34"/>
      <c r="IF22" s="34"/>
      <c r="IG22" s="34"/>
      <c r="IH22" s="34"/>
      <c r="II22" s="34"/>
    </row>
    <row r="23" spans="1:243" s="33" customFormat="1" ht="63">
      <c r="A23" s="19">
        <v>1.1</v>
      </c>
      <c r="B23" s="88" t="s">
        <v>62</v>
      </c>
      <c r="C23" s="20"/>
      <c r="D23" s="70">
        <v>85</v>
      </c>
      <c r="E23" s="71" t="s">
        <v>100</v>
      </c>
      <c r="F23" s="64"/>
      <c r="G23" s="35"/>
      <c r="H23" s="35"/>
      <c r="I23" s="21" t="s">
        <v>36</v>
      </c>
      <c r="J23" s="24">
        <f t="shared" si="5"/>
        <v>1</v>
      </c>
      <c r="K23" s="25" t="s">
        <v>46</v>
      </c>
      <c r="L23" s="25" t="s">
        <v>7</v>
      </c>
      <c r="M23" s="65"/>
      <c r="N23" s="80"/>
      <c r="O23" s="62"/>
      <c r="P23" s="63"/>
      <c r="Q23" s="81">
        <f t="shared" si="1"/>
        <v>0</v>
      </c>
      <c r="R23" s="82"/>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4">
        <f t="shared" si="2"/>
        <v>0</v>
      </c>
      <c r="BB23" s="85">
        <f t="shared" si="3"/>
        <v>0</v>
      </c>
      <c r="BC23" s="86" t="str">
        <f t="shared" si="4"/>
        <v>INR Zero Only</v>
      </c>
      <c r="IE23" s="34"/>
      <c r="IF23" s="34"/>
      <c r="IG23" s="34"/>
      <c r="IH23" s="34"/>
      <c r="II23" s="34"/>
    </row>
    <row r="24" spans="1:243" s="33" customFormat="1" ht="74.25" customHeight="1">
      <c r="A24" s="19">
        <v>1.11</v>
      </c>
      <c r="B24" s="88" t="s">
        <v>63</v>
      </c>
      <c r="C24" s="20"/>
      <c r="D24" s="70">
        <v>2</v>
      </c>
      <c r="E24" s="71" t="s">
        <v>35</v>
      </c>
      <c r="F24" s="64"/>
      <c r="G24" s="35"/>
      <c r="H24" s="35"/>
      <c r="I24" s="21" t="s">
        <v>36</v>
      </c>
      <c r="J24" s="24">
        <f t="shared" si="5"/>
        <v>1</v>
      </c>
      <c r="K24" s="25" t="s">
        <v>46</v>
      </c>
      <c r="L24" s="25" t="s">
        <v>7</v>
      </c>
      <c r="M24" s="65"/>
      <c r="N24" s="80"/>
      <c r="O24" s="62"/>
      <c r="P24" s="63"/>
      <c r="Q24" s="81">
        <f t="shared" si="1"/>
        <v>0</v>
      </c>
      <c r="R24" s="82"/>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4">
        <f t="shared" si="2"/>
        <v>0</v>
      </c>
      <c r="BB24" s="85">
        <f t="shared" si="3"/>
        <v>0</v>
      </c>
      <c r="BC24" s="86" t="str">
        <f t="shared" si="4"/>
        <v>INR Zero Only</v>
      </c>
      <c r="IE24" s="34"/>
      <c r="IF24" s="34"/>
      <c r="IG24" s="34"/>
      <c r="IH24" s="34"/>
      <c r="II24" s="34"/>
    </row>
    <row r="25" spans="1:243" s="33" customFormat="1" ht="129.75" customHeight="1">
      <c r="A25" s="19">
        <v>1.12</v>
      </c>
      <c r="B25" s="89" t="s">
        <v>64</v>
      </c>
      <c r="C25" s="20"/>
      <c r="D25" s="73"/>
      <c r="E25" s="74"/>
      <c r="F25" s="64"/>
      <c r="G25" s="35"/>
      <c r="H25" s="35"/>
      <c r="I25" s="21"/>
      <c r="J25" s="24"/>
      <c r="K25" s="25"/>
      <c r="L25" s="25"/>
      <c r="M25" s="95"/>
      <c r="N25" s="96"/>
      <c r="O25" s="97"/>
      <c r="P25" s="98"/>
      <c r="Q25" s="97"/>
      <c r="R25" s="99"/>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100"/>
      <c r="AV25" s="98"/>
      <c r="AW25" s="98"/>
      <c r="AX25" s="98"/>
      <c r="AY25" s="98"/>
      <c r="AZ25" s="98"/>
      <c r="BA25" s="101"/>
      <c r="BB25" s="102"/>
      <c r="BC25" s="103"/>
      <c r="IE25" s="34"/>
      <c r="IF25" s="34"/>
      <c r="IG25" s="34"/>
      <c r="IH25" s="34"/>
      <c r="II25" s="34"/>
    </row>
    <row r="26" spans="1:243" s="33" customFormat="1" ht="15.75">
      <c r="A26" s="19">
        <v>1.13</v>
      </c>
      <c r="B26" s="90" t="s">
        <v>65</v>
      </c>
      <c r="C26" s="20"/>
      <c r="D26" s="70">
        <v>20</v>
      </c>
      <c r="E26" s="71" t="s">
        <v>101</v>
      </c>
      <c r="F26" s="64"/>
      <c r="G26" s="35"/>
      <c r="H26" s="35"/>
      <c r="I26" s="21" t="s">
        <v>36</v>
      </c>
      <c r="J26" s="24">
        <f t="shared" si="5"/>
        <v>1</v>
      </c>
      <c r="K26" s="25" t="s">
        <v>46</v>
      </c>
      <c r="L26" s="25" t="s">
        <v>7</v>
      </c>
      <c r="M26" s="65"/>
      <c r="N26" s="80"/>
      <c r="O26" s="62"/>
      <c r="P26" s="63"/>
      <c r="Q26" s="81">
        <f t="shared" si="1"/>
        <v>0</v>
      </c>
      <c r="R26" s="82"/>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4">
        <f t="shared" si="2"/>
        <v>0</v>
      </c>
      <c r="BB26" s="85">
        <f t="shared" si="3"/>
        <v>0</v>
      </c>
      <c r="BC26" s="86" t="str">
        <f t="shared" si="4"/>
        <v>INR Zero Only</v>
      </c>
      <c r="IE26" s="34"/>
      <c r="IF26" s="34"/>
      <c r="IG26" s="34"/>
      <c r="IH26" s="34"/>
      <c r="II26" s="34"/>
    </row>
    <row r="27" spans="1:243" s="33" customFormat="1" ht="15.75">
      <c r="A27" s="19">
        <v>1.14</v>
      </c>
      <c r="B27" s="90" t="s">
        <v>66</v>
      </c>
      <c r="C27" s="20"/>
      <c r="D27" s="70">
        <v>20</v>
      </c>
      <c r="E27" s="71" t="s">
        <v>101</v>
      </c>
      <c r="F27" s="64"/>
      <c r="G27" s="35"/>
      <c r="H27" s="35"/>
      <c r="I27" s="21" t="s">
        <v>36</v>
      </c>
      <c r="J27" s="24">
        <f t="shared" si="5"/>
        <v>1</v>
      </c>
      <c r="K27" s="25" t="s">
        <v>46</v>
      </c>
      <c r="L27" s="25" t="s">
        <v>7</v>
      </c>
      <c r="M27" s="65"/>
      <c r="N27" s="80"/>
      <c r="O27" s="62"/>
      <c r="P27" s="63"/>
      <c r="Q27" s="81">
        <f t="shared" si="1"/>
        <v>0</v>
      </c>
      <c r="R27" s="82"/>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4">
        <f t="shared" si="2"/>
        <v>0</v>
      </c>
      <c r="BB27" s="85">
        <f t="shared" si="3"/>
        <v>0</v>
      </c>
      <c r="BC27" s="86" t="str">
        <f t="shared" si="4"/>
        <v>INR Zero Only</v>
      </c>
      <c r="IE27" s="34"/>
      <c r="IF27" s="34"/>
      <c r="IG27" s="34"/>
      <c r="IH27" s="34"/>
      <c r="II27" s="34"/>
    </row>
    <row r="28" spans="1:243" s="33" customFormat="1" ht="15.75">
      <c r="A28" s="19">
        <v>1.15</v>
      </c>
      <c r="B28" s="89" t="s">
        <v>67</v>
      </c>
      <c r="C28" s="20"/>
      <c r="D28" s="73"/>
      <c r="E28" s="95"/>
      <c r="F28" s="96"/>
      <c r="G28" s="97"/>
      <c r="H28" s="98"/>
      <c r="I28" s="97"/>
      <c r="J28" s="99"/>
      <c r="K28" s="98"/>
      <c r="L28" s="98"/>
      <c r="M28" s="95"/>
      <c r="N28" s="96"/>
      <c r="O28" s="97"/>
      <c r="P28" s="98"/>
      <c r="Q28" s="97"/>
      <c r="R28" s="99"/>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100"/>
      <c r="AV28" s="98"/>
      <c r="AW28" s="98"/>
      <c r="AX28" s="98"/>
      <c r="AY28" s="98"/>
      <c r="AZ28" s="98"/>
      <c r="BA28" s="101"/>
      <c r="BB28" s="102"/>
      <c r="BC28" s="103"/>
      <c r="IE28" s="34"/>
      <c r="IF28" s="34"/>
      <c r="IG28" s="34"/>
      <c r="IH28" s="34"/>
      <c r="II28" s="34"/>
    </row>
    <row r="29" spans="1:243" s="33" customFormat="1" ht="15.75">
      <c r="A29" s="19">
        <v>1.16</v>
      </c>
      <c r="B29" s="90" t="s">
        <v>65</v>
      </c>
      <c r="C29" s="20"/>
      <c r="D29" s="70">
        <v>2</v>
      </c>
      <c r="E29" s="71" t="s">
        <v>35</v>
      </c>
      <c r="F29" s="64"/>
      <c r="G29" s="35"/>
      <c r="H29" s="35"/>
      <c r="I29" s="21" t="s">
        <v>36</v>
      </c>
      <c r="J29" s="24">
        <f t="shared" si="5"/>
        <v>1</v>
      </c>
      <c r="K29" s="25" t="s">
        <v>46</v>
      </c>
      <c r="L29" s="25" t="s">
        <v>7</v>
      </c>
      <c r="M29" s="65"/>
      <c r="N29" s="80"/>
      <c r="O29" s="62"/>
      <c r="P29" s="63"/>
      <c r="Q29" s="81">
        <f t="shared" si="1"/>
        <v>0</v>
      </c>
      <c r="R29" s="82"/>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4">
        <f t="shared" si="2"/>
        <v>0</v>
      </c>
      <c r="BB29" s="85">
        <f t="shared" si="3"/>
        <v>0</v>
      </c>
      <c r="BC29" s="86" t="str">
        <f t="shared" si="4"/>
        <v>INR Zero Only</v>
      </c>
      <c r="IE29" s="34"/>
      <c r="IF29" s="34"/>
      <c r="IG29" s="34"/>
      <c r="IH29" s="34"/>
      <c r="II29" s="34"/>
    </row>
    <row r="30" spans="1:243" s="33" customFormat="1" ht="15.75">
      <c r="A30" s="19">
        <v>1.17</v>
      </c>
      <c r="B30" s="90" t="s">
        <v>66</v>
      </c>
      <c r="C30" s="20"/>
      <c r="D30" s="70">
        <v>2</v>
      </c>
      <c r="E30" s="71" t="s">
        <v>35</v>
      </c>
      <c r="F30" s="64"/>
      <c r="G30" s="35"/>
      <c r="H30" s="35"/>
      <c r="I30" s="21" t="s">
        <v>36</v>
      </c>
      <c r="J30" s="24">
        <f t="shared" si="5"/>
        <v>1</v>
      </c>
      <c r="K30" s="25" t="s">
        <v>46</v>
      </c>
      <c r="L30" s="25" t="s">
        <v>7</v>
      </c>
      <c r="M30" s="65"/>
      <c r="N30" s="80"/>
      <c r="O30" s="62"/>
      <c r="P30" s="63"/>
      <c r="Q30" s="81">
        <f t="shared" si="1"/>
        <v>0</v>
      </c>
      <c r="R30" s="82"/>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4">
        <f t="shared" si="2"/>
        <v>0</v>
      </c>
      <c r="BB30" s="85">
        <f t="shared" si="3"/>
        <v>0</v>
      </c>
      <c r="BC30" s="86" t="str">
        <f t="shared" si="4"/>
        <v>INR Zero Only</v>
      </c>
      <c r="IE30" s="34"/>
      <c r="IF30" s="34"/>
      <c r="IG30" s="34"/>
      <c r="IH30" s="34"/>
      <c r="II30" s="34"/>
    </row>
    <row r="31" spans="1:243" s="33" customFormat="1" ht="78.75">
      <c r="A31" s="19">
        <v>1.18</v>
      </c>
      <c r="B31" s="89" t="s">
        <v>68</v>
      </c>
      <c r="C31" s="20"/>
      <c r="D31" s="73"/>
      <c r="E31" s="74"/>
      <c r="F31" s="64"/>
      <c r="G31" s="35"/>
      <c r="H31" s="35"/>
      <c r="I31" s="21" t="s">
        <v>36</v>
      </c>
      <c r="J31" s="24">
        <f t="shared" si="5"/>
        <v>1</v>
      </c>
      <c r="K31" s="25" t="s">
        <v>46</v>
      </c>
      <c r="L31" s="25" t="s">
        <v>7</v>
      </c>
      <c r="M31" s="95"/>
      <c r="N31" s="96"/>
      <c r="O31" s="97"/>
      <c r="P31" s="98"/>
      <c r="Q31" s="97"/>
      <c r="R31" s="99"/>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100"/>
      <c r="AV31" s="98"/>
      <c r="AW31" s="98"/>
      <c r="AX31" s="98"/>
      <c r="AY31" s="98"/>
      <c r="AZ31" s="98"/>
      <c r="BA31" s="101"/>
      <c r="BB31" s="102"/>
      <c r="BC31" s="103"/>
      <c r="IE31" s="34"/>
      <c r="IF31" s="34"/>
      <c r="IG31" s="34"/>
      <c r="IH31" s="34"/>
      <c r="II31" s="34"/>
    </row>
    <row r="32" spans="1:243" s="33" customFormat="1" ht="15.75">
      <c r="A32" s="19">
        <v>1.19</v>
      </c>
      <c r="B32" s="90" t="s">
        <v>69</v>
      </c>
      <c r="C32" s="20"/>
      <c r="D32" s="70">
        <v>20</v>
      </c>
      <c r="E32" s="71" t="s">
        <v>101</v>
      </c>
      <c r="F32" s="64"/>
      <c r="G32" s="35"/>
      <c r="H32" s="35"/>
      <c r="I32" s="21" t="s">
        <v>36</v>
      </c>
      <c r="J32" s="24">
        <f t="shared" si="5"/>
        <v>1</v>
      </c>
      <c r="K32" s="25" t="s">
        <v>46</v>
      </c>
      <c r="L32" s="25" t="s">
        <v>7</v>
      </c>
      <c r="M32" s="65"/>
      <c r="N32" s="80"/>
      <c r="O32" s="62"/>
      <c r="P32" s="63"/>
      <c r="Q32" s="81">
        <f t="shared" si="1"/>
        <v>0</v>
      </c>
      <c r="R32" s="82"/>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4">
        <f t="shared" si="2"/>
        <v>0</v>
      </c>
      <c r="BB32" s="85">
        <f t="shared" si="3"/>
        <v>0</v>
      </c>
      <c r="BC32" s="86" t="str">
        <f t="shared" si="4"/>
        <v>INR Zero Only</v>
      </c>
      <c r="IE32" s="34"/>
      <c r="IF32" s="34"/>
      <c r="IG32" s="34"/>
      <c r="IH32" s="34"/>
      <c r="II32" s="34"/>
    </row>
    <row r="33" spans="1:243" s="33" customFormat="1" ht="94.5">
      <c r="A33" s="19">
        <v>1.2</v>
      </c>
      <c r="B33" s="89" t="s">
        <v>70</v>
      </c>
      <c r="C33" s="20"/>
      <c r="D33" s="70">
        <v>235</v>
      </c>
      <c r="E33" s="71" t="s">
        <v>101</v>
      </c>
      <c r="F33" s="64"/>
      <c r="G33" s="35"/>
      <c r="H33" s="35"/>
      <c r="I33" s="21" t="s">
        <v>36</v>
      </c>
      <c r="J33" s="24">
        <f t="shared" si="5"/>
        <v>1</v>
      </c>
      <c r="K33" s="25" t="s">
        <v>46</v>
      </c>
      <c r="L33" s="25" t="s">
        <v>7</v>
      </c>
      <c r="M33" s="65"/>
      <c r="N33" s="80"/>
      <c r="O33" s="62"/>
      <c r="P33" s="63"/>
      <c r="Q33" s="81">
        <f t="shared" si="1"/>
        <v>0</v>
      </c>
      <c r="R33" s="82"/>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4">
        <f t="shared" si="2"/>
        <v>0</v>
      </c>
      <c r="BB33" s="85">
        <f t="shared" si="3"/>
        <v>0</v>
      </c>
      <c r="BC33" s="86" t="str">
        <f t="shared" si="4"/>
        <v>INR Zero Only</v>
      </c>
      <c r="IE33" s="34"/>
      <c r="IF33" s="34"/>
      <c r="IG33" s="34"/>
      <c r="IH33" s="34"/>
      <c r="II33" s="34"/>
    </row>
    <row r="34" spans="1:243" s="33" customFormat="1" ht="78.75">
      <c r="A34" s="19">
        <v>1.21</v>
      </c>
      <c r="B34" s="89" t="s">
        <v>71</v>
      </c>
      <c r="C34" s="20"/>
      <c r="D34" s="70">
        <v>105</v>
      </c>
      <c r="E34" s="71" t="s">
        <v>101</v>
      </c>
      <c r="F34" s="64"/>
      <c r="G34" s="35"/>
      <c r="H34" s="35"/>
      <c r="I34" s="21" t="s">
        <v>36</v>
      </c>
      <c r="J34" s="24">
        <f t="shared" si="5"/>
        <v>1</v>
      </c>
      <c r="K34" s="25" t="s">
        <v>46</v>
      </c>
      <c r="L34" s="25" t="s">
        <v>7</v>
      </c>
      <c r="M34" s="65"/>
      <c r="N34" s="80"/>
      <c r="O34" s="62"/>
      <c r="P34" s="63"/>
      <c r="Q34" s="81">
        <f t="shared" si="1"/>
        <v>0</v>
      </c>
      <c r="R34" s="82"/>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4">
        <f t="shared" si="2"/>
        <v>0</v>
      </c>
      <c r="BB34" s="85">
        <f t="shared" si="3"/>
        <v>0</v>
      </c>
      <c r="BC34" s="86" t="str">
        <f t="shared" si="4"/>
        <v>INR Zero Only</v>
      </c>
      <c r="IE34" s="34"/>
      <c r="IF34" s="34"/>
      <c r="IG34" s="34"/>
      <c r="IH34" s="34"/>
      <c r="II34" s="34"/>
    </row>
    <row r="35" spans="1:243" s="33" customFormat="1" ht="31.5">
      <c r="A35" s="19">
        <v>1.22</v>
      </c>
      <c r="B35" s="89" t="s">
        <v>72</v>
      </c>
      <c r="C35" s="20"/>
      <c r="D35" s="73"/>
      <c r="E35" s="74"/>
      <c r="F35" s="64"/>
      <c r="G35" s="35"/>
      <c r="H35" s="35"/>
      <c r="I35" s="21" t="s">
        <v>36</v>
      </c>
      <c r="J35" s="24">
        <f t="shared" si="5"/>
        <v>1</v>
      </c>
      <c r="K35" s="25" t="s">
        <v>46</v>
      </c>
      <c r="L35" s="25" t="s">
        <v>7</v>
      </c>
      <c r="M35" s="95"/>
      <c r="N35" s="96"/>
      <c r="O35" s="97"/>
      <c r="P35" s="98"/>
      <c r="Q35" s="97"/>
      <c r="R35" s="99"/>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100"/>
      <c r="AV35" s="98"/>
      <c r="AW35" s="98"/>
      <c r="AX35" s="98"/>
      <c r="AY35" s="98"/>
      <c r="AZ35" s="98"/>
      <c r="BA35" s="101"/>
      <c r="BB35" s="102"/>
      <c r="BC35" s="103"/>
      <c r="IE35" s="34"/>
      <c r="IF35" s="34"/>
      <c r="IG35" s="34"/>
      <c r="IH35" s="34"/>
      <c r="II35" s="34"/>
    </row>
    <row r="36" spans="1:243" s="33" customFormat="1" ht="15.75">
      <c r="A36" s="19">
        <v>1.23</v>
      </c>
      <c r="B36" s="90" t="s">
        <v>73</v>
      </c>
      <c r="C36" s="20"/>
      <c r="D36" s="70">
        <v>7</v>
      </c>
      <c r="E36" s="71" t="s">
        <v>35</v>
      </c>
      <c r="F36" s="64"/>
      <c r="G36" s="35"/>
      <c r="H36" s="35"/>
      <c r="I36" s="21" t="s">
        <v>36</v>
      </c>
      <c r="J36" s="24">
        <f t="shared" si="5"/>
        <v>1</v>
      </c>
      <c r="K36" s="25" t="s">
        <v>46</v>
      </c>
      <c r="L36" s="25" t="s">
        <v>7</v>
      </c>
      <c r="M36" s="65"/>
      <c r="N36" s="80"/>
      <c r="O36" s="62"/>
      <c r="P36" s="63"/>
      <c r="Q36" s="81">
        <f t="shared" si="1"/>
        <v>0</v>
      </c>
      <c r="R36" s="82"/>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4">
        <f t="shared" si="2"/>
        <v>0</v>
      </c>
      <c r="BB36" s="85">
        <f t="shared" si="3"/>
        <v>0</v>
      </c>
      <c r="BC36" s="86" t="str">
        <f t="shared" si="4"/>
        <v>INR Zero Only</v>
      </c>
      <c r="IE36" s="34"/>
      <c r="IF36" s="34"/>
      <c r="IG36" s="34"/>
      <c r="IH36" s="34"/>
      <c r="II36" s="34"/>
    </row>
    <row r="37" spans="1:243" s="33" customFormat="1" ht="15.75">
      <c r="A37" s="19">
        <v>1.24</v>
      </c>
      <c r="B37" s="90" t="s">
        <v>74</v>
      </c>
      <c r="C37" s="20"/>
      <c r="D37" s="70">
        <v>14</v>
      </c>
      <c r="E37" s="71" t="s">
        <v>35</v>
      </c>
      <c r="F37" s="64"/>
      <c r="G37" s="35"/>
      <c r="H37" s="35"/>
      <c r="I37" s="21" t="s">
        <v>36</v>
      </c>
      <c r="J37" s="24">
        <f t="shared" si="5"/>
        <v>1</v>
      </c>
      <c r="K37" s="25" t="s">
        <v>46</v>
      </c>
      <c r="L37" s="25" t="s">
        <v>7</v>
      </c>
      <c r="M37" s="65"/>
      <c r="N37" s="80"/>
      <c r="O37" s="62"/>
      <c r="P37" s="63"/>
      <c r="Q37" s="81">
        <f t="shared" si="1"/>
        <v>0</v>
      </c>
      <c r="R37" s="82"/>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4">
        <f t="shared" si="2"/>
        <v>0</v>
      </c>
      <c r="BB37" s="85">
        <f t="shared" si="3"/>
        <v>0</v>
      </c>
      <c r="BC37" s="86" t="str">
        <f t="shared" si="4"/>
        <v>INR Zero Only</v>
      </c>
      <c r="IE37" s="34"/>
      <c r="IF37" s="34"/>
      <c r="IG37" s="34"/>
      <c r="IH37" s="34"/>
      <c r="II37" s="34"/>
    </row>
    <row r="38" spans="1:243" s="33" customFormat="1" ht="31.5">
      <c r="A38" s="19">
        <v>1.25</v>
      </c>
      <c r="B38" s="89" t="s">
        <v>75</v>
      </c>
      <c r="C38" s="20"/>
      <c r="D38" s="73"/>
      <c r="E38" s="74"/>
      <c r="F38" s="64"/>
      <c r="G38" s="35"/>
      <c r="H38" s="35"/>
      <c r="I38" s="21" t="s">
        <v>36</v>
      </c>
      <c r="J38" s="24">
        <f t="shared" si="5"/>
        <v>1</v>
      </c>
      <c r="K38" s="25" t="s">
        <v>46</v>
      </c>
      <c r="L38" s="25" t="s">
        <v>7</v>
      </c>
      <c r="M38" s="95"/>
      <c r="N38" s="96"/>
      <c r="O38" s="97"/>
      <c r="P38" s="98"/>
      <c r="Q38" s="97"/>
      <c r="R38" s="99"/>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100"/>
      <c r="AV38" s="98"/>
      <c r="AW38" s="98"/>
      <c r="AX38" s="98"/>
      <c r="AY38" s="98"/>
      <c r="AZ38" s="98"/>
      <c r="BA38" s="101"/>
      <c r="BB38" s="102"/>
      <c r="BC38" s="103"/>
      <c r="IE38" s="34"/>
      <c r="IF38" s="34"/>
      <c r="IG38" s="34"/>
      <c r="IH38" s="34"/>
      <c r="II38" s="34"/>
    </row>
    <row r="39" spans="1:243" s="33" customFormat="1" ht="15.75">
      <c r="A39" s="19">
        <v>1.26</v>
      </c>
      <c r="B39" s="90" t="s">
        <v>76</v>
      </c>
      <c r="C39" s="20"/>
      <c r="D39" s="70">
        <v>24</v>
      </c>
      <c r="E39" s="71" t="s">
        <v>35</v>
      </c>
      <c r="F39" s="64"/>
      <c r="G39" s="35"/>
      <c r="H39" s="35"/>
      <c r="I39" s="21" t="s">
        <v>36</v>
      </c>
      <c r="J39" s="24">
        <f t="shared" si="5"/>
        <v>1</v>
      </c>
      <c r="K39" s="25" t="s">
        <v>46</v>
      </c>
      <c r="L39" s="25" t="s">
        <v>7</v>
      </c>
      <c r="M39" s="65"/>
      <c r="N39" s="80"/>
      <c r="O39" s="62"/>
      <c r="P39" s="63"/>
      <c r="Q39" s="81">
        <f t="shared" si="1"/>
        <v>0</v>
      </c>
      <c r="R39" s="82"/>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4">
        <f t="shared" si="2"/>
        <v>0</v>
      </c>
      <c r="BB39" s="85">
        <f t="shared" si="3"/>
        <v>0</v>
      </c>
      <c r="BC39" s="86" t="str">
        <f t="shared" si="4"/>
        <v>INR Zero Only</v>
      </c>
      <c r="IE39" s="34"/>
      <c r="IF39" s="34"/>
      <c r="IG39" s="34"/>
      <c r="IH39" s="34"/>
      <c r="II39" s="34"/>
    </row>
    <row r="40" spans="1:243" s="33" customFormat="1" ht="15.75">
      <c r="A40" s="19">
        <v>1.27</v>
      </c>
      <c r="B40" s="90" t="s">
        <v>77</v>
      </c>
      <c r="C40" s="20"/>
      <c r="D40" s="70">
        <v>28</v>
      </c>
      <c r="E40" s="71" t="s">
        <v>35</v>
      </c>
      <c r="F40" s="64"/>
      <c r="G40" s="35"/>
      <c r="H40" s="35"/>
      <c r="I40" s="21" t="s">
        <v>36</v>
      </c>
      <c r="J40" s="24">
        <f t="shared" si="5"/>
        <v>1</v>
      </c>
      <c r="K40" s="25" t="s">
        <v>46</v>
      </c>
      <c r="L40" s="25" t="s">
        <v>7</v>
      </c>
      <c r="M40" s="65"/>
      <c r="N40" s="80"/>
      <c r="O40" s="62"/>
      <c r="P40" s="63"/>
      <c r="Q40" s="81">
        <f t="shared" si="1"/>
        <v>0</v>
      </c>
      <c r="R40" s="82"/>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4">
        <f t="shared" si="2"/>
        <v>0</v>
      </c>
      <c r="BB40" s="85">
        <f t="shared" si="3"/>
        <v>0</v>
      </c>
      <c r="BC40" s="86" t="str">
        <f t="shared" si="4"/>
        <v>INR Zero Only</v>
      </c>
      <c r="IE40" s="34"/>
      <c r="IF40" s="34"/>
      <c r="IG40" s="34"/>
      <c r="IH40" s="34"/>
      <c r="II40" s="34"/>
    </row>
    <row r="41" spans="1:243" s="33" customFormat="1" ht="15.75">
      <c r="A41" s="19">
        <v>1.28</v>
      </c>
      <c r="B41" s="90" t="s">
        <v>78</v>
      </c>
      <c r="C41" s="20"/>
      <c r="D41" s="70">
        <v>28</v>
      </c>
      <c r="E41" s="71" t="s">
        <v>35</v>
      </c>
      <c r="F41" s="64"/>
      <c r="G41" s="35"/>
      <c r="H41" s="35"/>
      <c r="I41" s="21" t="s">
        <v>36</v>
      </c>
      <c r="J41" s="24">
        <f t="shared" si="5"/>
        <v>1</v>
      </c>
      <c r="K41" s="25" t="s">
        <v>46</v>
      </c>
      <c r="L41" s="25" t="s">
        <v>7</v>
      </c>
      <c r="M41" s="65"/>
      <c r="N41" s="80"/>
      <c r="O41" s="62"/>
      <c r="P41" s="63"/>
      <c r="Q41" s="81">
        <f t="shared" si="1"/>
        <v>0</v>
      </c>
      <c r="R41" s="82"/>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4">
        <f t="shared" si="2"/>
        <v>0</v>
      </c>
      <c r="BB41" s="85">
        <f t="shared" si="3"/>
        <v>0</v>
      </c>
      <c r="BC41" s="86" t="str">
        <f t="shared" si="4"/>
        <v>INR Zero Only</v>
      </c>
      <c r="IE41" s="34"/>
      <c r="IF41" s="34"/>
      <c r="IG41" s="34"/>
      <c r="IH41" s="34"/>
      <c r="II41" s="34"/>
    </row>
    <row r="42" spans="1:243" s="33" customFormat="1" ht="15.75">
      <c r="A42" s="19">
        <v>1.29</v>
      </c>
      <c r="B42" s="90" t="s">
        <v>79</v>
      </c>
      <c r="C42" s="20"/>
      <c r="D42" s="70">
        <v>28</v>
      </c>
      <c r="E42" s="71" t="s">
        <v>35</v>
      </c>
      <c r="F42" s="64"/>
      <c r="G42" s="35"/>
      <c r="H42" s="35"/>
      <c r="I42" s="21" t="s">
        <v>36</v>
      </c>
      <c r="J42" s="24">
        <f t="shared" si="5"/>
        <v>1</v>
      </c>
      <c r="K42" s="25" t="s">
        <v>46</v>
      </c>
      <c r="L42" s="25" t="s">
        <v>7</v>
      </c>
      <c r="M42" s="65"/>
      <c r="N42" s="80"/>
      <c r="O42" s="62"/>
      <c r="P42" s="63"/>
      <c r="Q42" s="81">
        <f t="shared" si="1"/>
        <v>0</v>
      </c>
      <c r="R42" s="82"/>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4">
        <f t="shared" si="2"/>
        <v>0</v>
      </c>
      <c r="BB42" s="85">
        <f t="shared" si="3"/>
        <v>0</v>
      </c>
      <c r="BC42" s="86" t="str">
        <f t="shared" si="4"/>
        <v>INR Zero Only</v>
      </c>
      <c r="IE42" s="34"/>
      <c r="IF42" s="34"/>
      <c r="IG42" s="34"/>
      <c r="IH42" s="34"/>
      <c r="II42" s="34"/>
    </row>
    <row r="43" spans="1:243" s="33" customFormat="1" ht="31.5">
      <c r="A43" s="19">
        <v>1.3</v>
      </c>
      <c r="B43" s="89" t="s">
        <v>80</v>
      </c>
      <c r="C43" s="20"/>
      <c r="D43" s="70">
        <v>21</v>
      </c>
      <c r="E43" s="71" t="s">
        <v>35</v>
      </c>
      <c r="F43" s="64"/>
      <c r="G43" s="35"/>
      <c r="H43" s="35"/>
      <c r="I43" s="21" t="s">
        <v>36</v>
      </c>
      <c r="J43" s="24">
        <f t="shared" si="5"/>
        <v>1</v>
      </c>
      <c r="K43" s="25" t="s">
        <v>46</v>
      </c>
      <c r="L43" s="25" t="s">
        <v>7</v>
      </c>
      <c r="M43" s="65"/>
      <c r="N43" s="80"/>
      <c r="O43" s="62"/>
      <c r="P43" s="63"/>
      <c r="Q43" s="81">
        <f t="shared" si="1"/>
        <v>0</v>
      </c>
      <c r="R43" s="82"/>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4">
        <f t="shared" si="2"/>
        <v>0</v>
      </c>
      <c r="BB43" s="85">
        <f t="shared" si="3"/>
        <v>0</v>
      </c>
      <c r="BC43" s="86" t="str">
        <f t="shared" si="4"/>
        <v>INR Zero Only</v>
      </c>
      <c r="IE43" s="34"/>
      <c r="IF43" s="34"/>
      <c r="IG43" s="34"/>
      <c r="IH43" s="34"/>
      <c r="II43" s="34"/>
    </row>
    <row r="44" spans="1:243" s="33" customFormat="1" ht="31.5">
      <c r="A44" s="19">
        <v>1.31</v>
      </c>
      <c r="B44" s="89" t="s">
        <v>81</v>
      </c>
      <c r="C44" s="20"/>
      <c r="D44" s="70">
        <v>2</v>
      </c>
      <c r="E44" s="71" t="s">
        <v>35</v>
      </c>
      <c r="F44" s="64"/>
      <c r="G44" s="35"/>
      <c r="H44" s="35"/>
      <c r="I44" s="21" t="s">
        <v>36</v>
      </c>
      <c r="J44" s="24">
        <f t="shared" si="5"/>
        <v>1</v>
      </c>
      <c r="K44" s="25" t="s">
        <v>46</v>
      </c>
      <c r="L44" s="25" t="s">
        <v>7</v>
      </c>
      <c r="M44" s="65"/>
      <c r="N44" s="80"/>
      <c r="O44" s="62"/>
      <c r="P44" s="63"/>
      <c r="Q44" s="81">
        <f t="shared" si="1"/>
        <v>0</v>
      </c>
      <c r="R44" s="82"/>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4">
        <f t="shared" si="2"/>
        <v>0</v>
      </c>
      <c r="BB44" s="85">
        <f t="shared" si="3"/>
        <v>0</v>
      </c>
      <c r="BC44" s="86" t="str">
        <f t="shared" si="4"/>
        <v>INR Zero Only</v>
      </c>
      <c r="IE44" s="34">
        <v>2</v>
      </c>
      <c r="IF44" s="34" t="s">
        <v>32</v>
      </c>
      <c r="IG44" s="34" t="s">
        <v>40</v>
      </c>
      <c r="IH44" s="34">
        <v>10</v>
      </c>
      <c r="II44" s="34" t="s">
        <v>35</v>
      </c>
    </row>
    <row r="45" spans="1:243" s="33" customFormat="1" ht="78.75">
      <c r="A45" s="19">
        <v>1.32</v>
      </c>
      <c r="B45" s="89" t="s">
        <v>108</v>
      </c>
      <c r="C45" s="20"/>
      <c r="D45" s="73"/>
      <c r="E45" s="74"/>
      <c r="F45" s="64"/>
      <c r="G45" s="35"/>
      <c r="H45" s="35"/>
      <c r="I45" s="21" t="s">
        <v>36</v>
      </c>
      <c r="J45" s="24">
        <f t="shared" si="5"/>
        <v>1</v>
      </c>
      <c r="K45" s="25" t="s">
        <v>46</v>
      </c>
      <c r="L45" s="25" t="s">
        <v>7</v>
      </c>
      <c r="M45" s="95"/>
      <c r="N45" s="96"/>
      <c r="O45" s="97"/>
      <c r="P45" s="98"/>
      <c r="Q45" s="97"/>
      <c r="R45" s="99"/>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100"/>
      <c r="AV45" s="98"/>
      <c r="AW45" s="98"/>
      <c r="AX45" s="98"/>
      <c r="AY45" s="98"/>
      <c r="AZ45" s="98"/>
      <c r="BA45" s="101"/>
      <c r="BB45" s="102"/>
      <c r="BC45" s="103"/>
      <c r="IE45" s="34">
        <v>3</v>
      </c>
      <c r="IF45" s="34" t="s">
        <v>41</v>
      </c>
      <c r="IG45" s="34" t="s">
        <v>42</v>
      </c>
      <c r="IH45" s="34">
        <v>10</v>
      </c>
      <c r="II45" s="34" t="s">
        <v>35</v>
      </c>
    </row>
    <row r="46" spans="1:243" s="33" customFormat="1" ht="31.5">
      <c r="A46" s="19">
        <v>1.33</v>
      </c>
      <c r="B46" s="89" t="s">
        <v>82</v>
      </c>
      <c r="C46" s="20"/>
      <c r="D46" s="70">
        <v>1</v>
      </c>
      <c r="E46" s="71" t="s">
        <v>35</v>
      </c>
      <c r="F46" s="64"/>
      <c r="G46" s="35"/>
      <c r="H46" s="35"/>
      <c r="I46" s="21" t="s">
        <v>36</v>
      </c>
      <c r="J46" s="24">
        <f t="shared" si="5"/>
        <v>1</v>
      </c>
      <c r="K46" s="25" t="s">
        <v>46</v>
      </c>
      <c r="L46" s="25" t="s">
        <v>7</v>
      </c>
      <c r="M46" s="65"/>
      <c r="N46" s="80"/>
      <c r="O46" s="62"/>
      <c r="P46" s="63"/>
      <c r="Q46" s="81">
        <f t="shared" si="1"/>
        <v>0</v>
      </c>
      <c r="R46" s="82"/>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4">
        <f t="shared" si="2"/>
        <v>0</v>
      </c>
      <c r="BB46" s="85">
        <f t="shared" si="3"/>
        <v>0</v>
      </c>
      <c r="BC46" s="86" t="str">
        <f t="shared" si="4"/>
        <v>INR Zero Only</v>
      </c>
      <c r="IE46" s="34">
        <v>1.01</v>
      </c>
      <c r="IF46" s="34" t="s">
        <v>37</v>
      </c>
      <c r="IG46" s="34" t="s">
        <v>33</v>
      </c>
      <c r="IH46" s="34">
        <v>123.223</v>
      </c>
      <c r="II46" s="34" t="s">
        <v>35</v>
      </c>
    </row>
    <row r="47" spans="1:243" s="33" customFormat="1" ht="15.75">
      <c r="A47" s="19">
        <v>1.34</v>
      </c>
      <c r="B47" s="89" t="s">
        <v>83</v>
      </c>
      <c r="C47" s="20"/>
      <c r="D47" s="70">
        <v>21</v>
      </c>
      <c r="E47" s="71" t="s">
        <v>35</v>
      </c>
      <c r="F47" s="64"/>
      <c r="G47" s="35"/>
      <c r="H47" s="35"/>
      <c r="I47" s="21" t="s">
        <v>36</v>
      </c>
      <c r="J47" s="24">
        <f t="shared" si="5"/>
        <v>1</v>
      </c>
      <c r="K47" s="25" t="s">
        <v>46</v>
      </c>
      <c r="L47" s="25" t="s">
        <v>7</v>
      </c>
      <c r="M47" s="65"/>
      <c r="N47" s="80"/>
      <c r="O47" s="62"/>
      <c r="P47" s="63"/>
      <c r="Q47" s="81">
        <f t="shared" si="1"/>
        <v>0</v>
      </c>
      <c r="R47" s="82"/>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4">
        <f t="shared" si="2"/>
        <v>0</v>
      </c>
      <c r="BB47" s="85">
        <f t="shared" si="3"/>
        <v>0</v>
      </c>
      <c r="BC47" s="86" t="str">
        <f t="shared" si="4"/>
        <v>INR Zero Only</v>
      </c>
      <c r="IE47" s="34">
        <v>1.02</v>
      </c>
      <c r="IF47" s="34" t="s">
        <v>38</v>
      </c>
      <c r="IG47" s="34" t="s">
        <v>39</v>
      </c>
      <c r="IH47" s="34">
        <v>213</v>
      </c>
      <c r="II47" s="34" t="s">
        <v>35</v>
      </c>
    </row>
    <row r="48" spans="1:243" s="33" customFormat="1" ht="31.5">
      <c r="A48" s="19">
        <v>1.35</v>
      </c>
      <c r="B48" s="89" t="s">
        <v>84</v>
      </c>
      <c r="C48" s="20"/>
      <c r="D48" s="70">
        <v>2</v>
      </c>
      <c r="E48" s="71" t="s">
        <v>35</v>
      </c>
      <c r="F48" s="64"/>
      <c r="G48" s="35"/>
      <c r="H48" s="35"/>
      <c r="I48" s="21" t="s">
        <v>36</v>
      </c>
      <c r="J48" s="24">
        <f t="shared" si="5"/>
        <v>1</v>
      </c>
      <c r="K48" s="25" t="s">
        <v>46</v>
      </c>
      <c r="L48" s="25" t="s">
        <v>7</v>
      </c>
      <c r="M48" s="65"/>
      <c r="N48" s="80"/>
      <c r="O48" s="62"/>
      <c r="P48" s="63"/>
      <c r="Q48" s="81">
        <f t="shared" si="1"/>
        <v>0</v>
      </c>
      <c r="R48" s="82"/>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4">
        <f t="shared" si="2"/>
        <v>0</v>
      </c>
      <c r="BB48" s="85">
        <f t="shared" si="3"/>
        <v>0</v>
      </c>
      <c r="BC48" s="86" t="str">
        <f t="shared" si="4"/>
        <v>INR Zero Only</v>
      </c>
      <c r="IE48" s="34">
        <v>1.02</v>
      </c>
      <c r="IF48" s="34" t="s">
        <v>38</v>
      </c>
      <c r="IG48" s="34" t="s">
        <v>39</v>
      </c>
      <c r="IH48" s="34">
        <v>213</v>
      </c>
      <c r="II48" s="34" t="s">
        <v>35</v>
      </c>
    </row>
    <row r="49" spans="1:243" s="33" customFormat="1" ht="31.5">
      <c r="A49" s="19">
        <v>1.36</v>
      </c>
      <c r="B49" s="89" t="s">
        <v>85</v>
      </c>
      <c r="C49" s="20"/>
      <c r="D49" s="70">
        <v>5</v>
      </c>
      <c r="E49" s="71" t="s">
        <v>35</v>
      </c>
      <c r="F49" s="64"/>
      <c r="G49" s="35"/>
      <c r="H49" s="35"/>
      <c r="I49" s="21" t="s">
        <v>36</v>
      </c>
      <c r="J49" s="24">
        <f t="shared" si="5"/>
        <v>1</v>
      </c>
      <c r="K49" s="25" t="s">
        <v>46</v>
      </c>
      <c r="L49" s="25" t="s">
        <v>7</v>
      </c>
      <c r="M49" s="65"/>
      <c r="N49" s="80"/>
      <c r="O49" s="62"/>
      <c r="P49" s="63"/>
      <c r="Q49" s="81">
        <f t="shared" si="1"/>
        <v>0</v>
      </c>
      <c r="R49" s="82"/>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4">
        <f t="shared" si="2"/>
        <v>0</v>
      </c>
      <c r="BB49" s="85">
        <f t="shared" si="3"/>
        <v>0</v>
      </c>
      <c r="BC49" s="86" t="str">
        <f t="shared" si="4"/>
        <v>INR Zero Only</v>
      </c>
      <c r="IE49" s="34">
        <v>2</v>
      </c>
      <c r="IF49" s="34" t="s">
        <v>32</v>
      </c>
      <c r="IG49" s="34" t="s">
        <v>40</v>
      </c>
      <c r="IH49" s="34">
        <v>10</v>
      </c>
      <c r="II49" s="34" t="s">
        <v>35</v>
      </c>
    </row>
    <row r="50" spans="1:243" s="33" customFormat="1" ht="15.75">
      <c r="A50" s="19">
        <v>1.37</v>
      </c>
      <c r="B50" s="89" t="s">
        <v>86</v>
      </c>
      <c r="C50" s="20"/>
      <c r="D50" s="70">
        <v>400</v>
      </c>
      <c r="E50" s="71" t="s">
        <v>101</v>
      </c>
      <c r="F50" s="64"/>
      <c r="G50" s="35"/>
      <c r="H50" s="35"/>
      <c r="I50" s="21" t="s">
        <v>36</v>
      </c>
      <c r="J50" s="24">
        <f t="shared" si="5"/>
        <v>1</v>
      </c>
      <c r="K50" s="25" t="s">
        <v>46</v>
      </c>
      <c r="L50" s="25" t="s">
        <v>7</v>
      </c>
      <c r="M50" s="65"/>
      <c r="N50" s="80"/>
      <c r="O50" s="62"/>
      <c r="P50" s="63"/>
      <c r="Q50" s="81">
        <f t="shared" si="1"/>
        <v>0</v>
      </c>
      <c r="R50" s="82"/>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4">
        <f t="shared" si="2"/>
        <v>0</v>
      </c>
      <c r="BB50" s="85">
        <f t="shared" si="3"/>
        <v>0</v>
      </c>
      <c r="BC50" s="86" t="str">
        <f t="shared" si="4"/>
        <v>INR Zero Only</v>
      </c>
      <c r="IE50" s="34">
        <v>3</v>
      </c>
      <c r="IF50" s="34" t="s">
        <v>41</v>
      </c>
      <c r="IG50" s="34" t="s">
        <v>42</v>
      </c>
      <c r="IH50" s="34">
        <v>10</v>
      </c>
      <c r="II50" s="34" t="s">
        <v>35</v>
      </c>
    </row>
    <row r="51" spans="1:243" s="33" customFormat="1" ht="15.75">
      <c r="A51" s="19">
        <v>1.38</v>
      </c>
      <c r="B51" s="89" t="s">
        <v>87</v>
      </c>
      <c r="C51" s="20"/>
      <c r="D51" s="70">
        <v>1</v>
      </c>
      <c r="E51" s="71" t="s">
        <v>35</v>
      </c>
      <c r="F51" s="64"/>
      <c r="G51" s="35"/>
      <c r="H51" s="35"/>
      <c r="I51" s="21" t="s">
        <v>36</v>
      </c>
      <c r="J51" s="24">
        <f t="shared" si="5"/>
        <v>1</v>
      </c>
      <c r="K51" s="25" t="s">
        <v>46</v>
      </c>
      <c r="L51" s="25" t="s">
        <v>7</v>
      </c>
      <c r="M51" s="65"/>
      <c r="N51" s="80"/>
      <c r="O51" s="62"/>
      <c r="P51" s="63"/>
      <c r="Q51" s="81">
        <f t="shared" si="1"/>
        <v>0</v>
      </c>
      <c r="R51" s="82"/>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4">
        <f t="shared" si="2"/>
        <v>0</v>
      </c>
      <c r="BB51" s="85">
        <f t="shared" si="3"/>
        <v>0</v>
      </c>
      <c r="BC51" s="86" t="str">
        <f t="shared" si="4"/>
        <v>INR Zero Only</v>
      </c>
      <c r="IE51" s="34">
        <v>1.01</v>
      </c>
      <c r="IF51" s="34" t="s">
        <v>37</v>
      </c>
      <c r="IG51" s="34" t="s">
        <v>33</v>
      </c>
      <c r="IH51" s="34">
        <v>123.223</v>
      </c>
      <c r="II51" s="34" t="s">
        <v>35</v>
      </c>
    </row>
    <row r="52" spans="1:243" s="33" customFormat="1" ht="31.5">
      <c r="A52" s="19">
        <v>1.39</v>
      </c>
      <c r="B52" s="89" t="s">
        <v>88</v>
      </c>
      <c r="C52" s="20"/>
      <c r="D52" s="70">
        <v>10</v>
      </c>
      <c r="E52" s="71" t="s">
        <v>35</v>
      </c>
      <c r="F52" s="64"/>
      <c r="G52" s="35"/>
      <c r="H52" s="35"/>
      <c r="I52" s="21" t="s">
        <v>36</v>
      </c>
      <c r="J52" s="24">
        <f t="shared" si="5"/>
        <v>1</v>
      </c>
      <c r="K52" s="25" t="s">
        <v>46</v>
      </c>
      <c r="L52" s="25" t="s">
        <v>7</v>
      </c>
      <c r="M52" s="65"/>
      <c r="N52" s="80"/>
      <c r="O52" s="62"/>
      <c r="P52" s="63"/>
      <c r="Q52" s="81">
        <f t="shared" si="1"/>
        <v>0</v>
      </c>
      <c r="R52" s="82"/>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4">
        <f t="shared" si="2"/>
        <v>0</v>
      </c>
      <c r="BB52" s="85">
        <f t="shared" si="3"/>
        <v>0</v>
      </c>
      <c r="BC52" s="86" t="str">
        <f t="shared" si="4"/>
        <v>INR Zero Only</v>
      </c>
      <c r="IE52" s="34">
        <v>1.02</v>
      </c>
      <c r="IF52" s="34" t="s">
        <v>38</v>
      </c>
      <c r="IG52" s="34" t="s">
        <v>39</v>
      </c>
      <c r="IH52" s="34">
        <v>213</v>
      </c>
      <c r="II52" s="34" t="s">
        <v>35</v>
      </c>
    </row>
    <row r="53" spans="1:243" s="33" customFormat="1" ht="63">
      <c r="A53" s="19">
        <v>1.4</v>
      </c>
      <c r="B53" s="89" t="s">
        <v>89</v>
      </c>
      <c r="C53" s="20"/>
      <c r="D53" s="70">
        <v>1</v>
      </c>
      <c r="E53" s="71" t="s">
        <v>99</v>
      </c>
      <c r="F53" s="64"/>
      <c r="G53" s="35"/>
      <c r="H53" s="35"/>
      <c r="I53" s="21" t="s">
        <v>36</v>
      </c>
      <c r="J53" s="24">
        <f t="shared" si="5"/>
        <v>1</v>
      </c>
      <c r="K53" s="25" t="s">
        <v>46</v>
      </c>
      <c r="L53" s="25" t="s">
        <v>7</v>
      </c>
      <c r="M53" s="65"/>
      <c r="N53" s="80"/>
      <c r="O53" s="62"/>
      <c r="P53" s="63"/>
      <c r="Q53" s="81">
        <f t="shared" si="1"/>
        <v>0</v>
      </c>
      <c r="R53" s="82"/>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4">
        <f t="shared" si="2"/>
        <v>0</v>
      </c>
      <c r="BB53" s="85">
        <f t="shared" si="3"/>
        <v>0</v>
      </c>
      <c r="BC53" s="86" t="str">
        <f t="shared" si="4"/>
        <v>INR Zero Only</v>
      </c>
      <c r="IE53" s="34">
        <v>2</v>
      </c>
      <c r="IF53" s="34" t="s">
        <v>32</v>
      </c>
      <c r="IG53" s="34" t="s">
        <v>40</v>
      </c>
      <c r="IH53" s="34">
        <v>10</v>
      </c>
      <c r="II53" s="34" t="s">
        <v>35</v>
      </c>
    </row>
    <row r="54" spans="1:243" s="33" customFormat="1" ht="409.5" customHeight="1">
      <c r="A54" s="19">
        <v>1.41</v>
      </c>
      <c r="B54" s="91" t="s">
        <v>109</v>
      </c>
      <c r="C54" s="20"/>
      <c r="D54" s="70">
        <v>2</v>
      </c>
      <c r="E54" s="71" t="s">
        <v>35</v>
      </c>
      <c r="F54" s="64"/>
      <c r="G54" s="35"/>
      <c r="H54" s="35"/>
      <c r="I54" s="21" t="s">
        <v>36</v>
      </c>
      <c r="J54" s="24">
        <f t="shared" si="5"/>
        <v>1</v>
      </c>
      <c r="K54" s="25" t="s">
        <v>46</v>
      </c>
      <c r="L54" s="25" t="s">
        <v>7</v>
      </c>
      <c r="M54" s="65"/>
      <c r="N54" s="80"/>
      <c r="O54" s="62"/>
      <c r="P54" s="63"/>
      <c r="Q54" s="81">
        <f t="shared" si="1"/>
        <v>0</v>
      </c>
      <c r="R54" s="82"/>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4">
        <f t="shared" si="2"/>
        <v>0</v>
      </c>
      <c r="BB54" s="85">
        <f t="shared" si="3"/>
        <v>0</v>
      </c>
      <c r="BC54" s="86" t="str">
        <f t="shared" si="4"/>
        <v>INR Zero Only</v>
      </c>
      <c r="IE54" s="34">
        <v>3</v>
      </c>
      <c r="IF54" s="34" t="s">
        <v>41</v>
      </c>
      <c r="IG54" s="34" t="s">
        <v>42</v>
      </c>
      <c r="IH54" s="34">
        <v>10</v>
      </c>
      <c r="II54" s="34" t="s">
        <v>35</v>
      </c>
    </row>
    <row r="55" spans="1:243" s="33" customFormat="1" ht="252">
      <c r="A55" s="19">
        <v>1.42</v>
      </c>
      <c r="B55" s="92" t="s">
        <v>120</v>
      </c>
      <c r="C55" s="20"/>
      <c r="D55" s="70">
        <v>1</v>
      </c>
      <c r="E55" s="71" t="s">
        <v>99</v>
      </c>
      <c r="F55" s="64"/>
      <c r="G55" s="35"/>
      <c r="H55" s="35"/>
      <c r="I55" s="21" t="s">
        <v>36</v>
      </c>
      <c r="J55" s="24">
        <f t="shared" si="5"/>
        <v>1</v>
      </c>
      <c r="K55" s="25" t="s">
        <v>46</v>
      </c>
      <c r="L55" s="25" t="s">
        <v>7</v>
      </c>
      <c r="M55" s="65"/>
      <c r="N55" s="80"/>
      <c r="O55" s="62"/>
      <c r="P55" s="63"/>
      <c r="Q55" s="81">
        <f t="shared" si="1"/>
        <v>0</v>
      </c>
      <c r="R55" s="82"/>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4">
        <f t="shared" si="2"/>
        <v>0</v>
      </c>
      <c r="BB55" s="85">
        <f t="shared" si="3"/>
        <v>0</v>
      </c>
      <c r="BC55" s="86" t="str">
        <f t="shared" si="4"/>
        <v>INR Zero Only</v>
      </c>
      <c r="IE55" s="34">
        <v>1.01</v>
      </c>
      <c r="IF55" s="34" t="s">
        <v>37</v>
      </c>
      <c r="IG55" s="34" t="s">
        <v>33</v>
      </c>
      <c r="IH55" s="34">
        <v>123.223</v>
      </c>
      <c r="II55" s="34" t="s">
        <v>35</v>
      </c>
    </row>
    <row r="56" spans="1:243" s="33" customFormat="1" ht="372" customHeight="1">
      <c r="A56" s="19">
        <v>1.43</v>
      </c>
      <c r="B56" s="89" t="s">
        <v>110</v>
      </c>
      <c r="C56" s="20"/>
      <c r="D56" s="70">
        <v>4</v>
      </c>
      <c r="E56" s="71" t="s">
        <v>35</v>
      </c>
      <c r="F56" s="64"/>
      <c r="G56" s="35"/>
      <c r="H56" s="35"/>
      <c r="I56" s="21" t="s">
        <v>36</v>
      </c>
      <c r="J56" s="24">
        <f t="shared" si="5"/>
        <v>1</v>
      </c>
      <c r="K56" s="25" t="s">
        <v>46</v>
      </c>
      <c r="L56" s="25" t="s">
        <v>7</v>
      </c>
      <c r="M56" s="65"/>
      <c r="N56" s="80"/>
      <c r="O56" s="62"/>
      <c r="P56" s="63"/>
      <c r="Q56" s="81">
        <f t="shared" si="1"/>
        <v>0</v>
      </c>
      <c r="R56" s="82"/>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4">
        <f t="shared" si="2"/>
        <v>0</v>
      </c>
      <c r="BB56" s="85">
        <f t="shared" si="3"/>
        <v>0</v>
      </c>
      <c r="BC56" s="86" t="str">
        <f t="shared" si="4"/>
        <v>INR Zero Only</v>
      </c>
      <c r="IE56" s="34">
        <v>1.02</v>
      </c>
      <c r="IF56" s="34" t="s">
        <v>38</v>
      </c>
      <c r="IG56" s="34" t="s">
        <v>39</v>
      </c>
      <c r="IH56" s="34">
        <v>213</v>
      </c>
      <c r="II56" s="34" t="s">
        <v>35</v>
      </c>
    </row>
    <row r="57" spans="1:243" s="33" customFormat="1" ht="367.5" customHeight="1">
      <c r="A57" s="19">
        <v>1.44</v>
      </c>
      <c r="B57" s="89" t="s">
        <v>111</v>
      </c>
      <c r="C57" s="20"/>
      <c r="D57" s="73"/>
      <c r="E57" s="74"/>
      <c r="F57" s="64"/>
      <c r="G57" s="35"/>
      <c r="H57" s="35"/>
      <c r="I57" s="21" t="s">
        <v>36</v>
      </c>
      <c r="J57" s="24">
        <f t="shared" si="5"/>
        <v>1</v>
      </c>
      <c r="K57" s="25" t="s">
        <v>46</v>
      </c>
      <c r="L57" s="25" t="s">
        <v>7</v>
      </c>
      <c r="M57" s="104"/>
      <c r="N57" s="105"/>
      <c r="O57" s="81"/>
      <c r="P57" s="106"/>
      <c r="Q57" s="107"/>
      <c r="R57" s="108"/>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109"/>
      <c r="AV57" s="83"/>
      <c r="AW57" s="83"/>
      <c r="AX57" s="83"/>
      <c r="AY57" s="83"/>
      <c r="AZ57" s="83"/>
      <c r="BA57" s="84"/>
      <c r="BB57" s="85"/>
      <c r="BC57" s="86"/>
      <c r="IE57" s="34">
        <v>2</v>
      </c>
      <c r="IF57" s="34" t="s">
        <v>32</v>
      </c>
      <c r="IG57" s="34" t="s">
        <v>40</v>
      </c>
      <c r="IH57" s="34">
        <v>10</v>
      </c>
      <c r="II57" s="34" t="s">
        <v>35</v>
      </c>
    </row>
    <row r="58" spans="1:243" s="33" customFormat="1" ht="57" customHeight="1">
      <c r="A58" s="19">
        <v>1.45</v>
      </c>
      <c r="B58" s="93" t="s">
        <v>90</v>
      </c>
      <c r="C58" s="20"/>
      <c r="D58" s="70">
        <v>130</v>
      </c>
      <c r="E58" s="70" t="s">
        <v>102</v>
      </c>
      <c r="F58" s="64"/>
      <c r="G58" s="35"/>
      <c r="H58" s="35"/>
      <c r="I58" s="21" t="s">
        <v>36</v>
      </c>
      <c r="J58" s="24">
        <f t="shared" si="5"/>
        <v>1</v>
      </c>
      <c r="K58" s="25" t="s">
        <v>46</v>
      </c>
      <c r="L58" s="25" t="s">
        <v>7</v>
      </c>
      <c r="M58" s="65"/>
      <c r="N58" s="80"/>
      <c r="O58" s="62"/>
      <c r="P58" s="63"/>
      <c r="Q58" s="81">
        <f t="shared" si="1"/>
        <v>0</v>
      </c>
      <c r="R58" s="82"/>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4">
        <f t="shared" si="2"/>
        <v>0</v>
      </c>
      <c r="BB58" s="85">
        <f t="shared" si="3"/>
        <v>0</v>
      </c>
      <c r="BC58" s="86" t="str">
        <f t="shared" si="4"/>
        <v>INR Zero Only</v>
      </c>
      <c r="IE58" s="34">
        <v>3</v>
      </c>
      <c r="IF58" s="34" t="s">
        <v>41</v>
      </c>
      <c r="IG58" s="34" t="s">
        <v>42</v>
      </c>
      <c r="IH58" s="34">
        <v>10</v>
      </c>
      <c r="II58" s="34" t="s">
        <v>35</v>
      </c>
    </row>
    <row r="59" spans="1:243" s="33" customFormat="1" ht="56.25" customHeight="1">
      <c r="A59" s="19">
        <v>1.46</v>
      </c>
      <c r="B59" s="93" t="s">
        <v>91</v>
      </c>
      <c r="C59" s="20"/>
      <c r="D59" s="70">
        <v>20</v>
      </c>
      <c r="E59" s="70" t="s">
        <v>102</v>
      </c>
      <c r="F59" s="64"/>
      <c r="G59" s="35"/>
      <c r="H59" s="35"/>
      <c r="I59" s="21" t="s">
        <v>36</v>
      </c>
      <c r="J59" s="24">
        <f t="shared" si="5"/>
        <v>1</v>
      </c>
      <c r="K59" s="25" t="s">
        <v>46</v>
      </c>
      <c r="L59" s="25" t="s">
        <v>7</v>
      </c>
      <c r="M59" s="65"/>
      <c r="N59" s="80"/>
      <c r="O59" s="62"/>
      <c r="P59" s="63"/>
      <c r="Q59" s="81">
        <f t="shared" si="1"/>
        <v>0</v>
      </c>
      <c r="R59" s="82"/>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4">
        <f t="shared" si="2"/>
        <v>0</v>
      </c>
      <c r="BB59" s="85">
        <f t="shared" si="3"/>
        <v>0</v>
      </c>
      <c r="BC59" s="86" t="str">
        <f t="shared" si="4"/>
        <v>INR Zero Only</v>
      </c>
      <c r="IE59" s="34">
        <v>1.01</v>
      </c>
      <c r="IF59" s="34" t="s">
        <v>37</v>
      </c>
      <c r="IG59" s="34" t="s">
        <v>33</v>
      </c>
      <c r="IH59" s="34">
        <v>123.223</v>
      </c>
      <c r="II59" s="34" t="s">
        <v>35</v>
      </c>
    </row>
    <row r="60" spans="1:243" s="33" customFormat="1" ht="230.25" customHeight="1">
      <c r="A60" s="19">
        <v>1.47</v>
      </c>
      <c r="B60" s="89" t="s">
        <v>92</v>
      </c>
      <c r="C60" s="20"/>
      <c r="D60" s="70">
        <v>100</v>
      </c>
      <c r="E60" s="71" t="s">
        <v>103</v>
      </c>
      <c r="F60" s="64"/>
      <c r="G60" s="35"/>
      <c r="H60" s="35"/>
      <c r="I60" s="21" t="s">
        <v>36</v>
      </c>
      <c r="J60" s="24">
        <f t="shared" si="5"/>
        <v>1</v>
      </c>
      <c r="K60" s="25" t="s">
        <v>46</v>
      </c>
      <c r="L60" s="25" t="s">
        <v>7</v>
      </c>
      <c r="M60" s="65"/>
      <c r="N60" s="80"/>
      <c r="O60" s="62"/>
      <c r="P60" s="63"/>
      <c r="Q60" s="81">
        <f t="shared" si="1"/>
        <v>0</v>
      </c>
      <c r="R60" s="82"/>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4">
        <f t="shared" si="2"/>
        <v>0</v>
      </c>
      <c r="BB60" s="85">
        <f t="shared" si="3"/>
        <v>0</v>
      </c>
      <c r="BC60" s="86" t="str">
        <f t="shared" si="4"/>
        <v>INR Zero Only</v>
      </c>
      <c r="IE60" s="34">
        <v>1.02</v>
      </c>
      <c r="IF60" s="34" t="s">
        <v>38</v>
      </c>
      <c r="IG60" s="34" t="s">
        <v>39</v>
      </c>
      <c r="IH60" s="34">
        <v>213</v>
      </c>
      <c r="II60" s="34" t="s">
        <v>35</v>
      </c>
    </row>
    <row r="61" spans="1:243" s="33" customFormat="1" ht="409.5" customHeight="1">
      <c r="A61" s="19">
        <v>1.48</v>
      </c>
      <c r="B61" s="92" t="s">
        <v>112</v>
      </c>
      <c r="C61" s="20"/>
      <c r="D61" s="70">
        <v>1</v>
      </c>
      <c r="E61" s="71" t="s">
        <v>35</v>
      </c>
      <c r="F61" s="64"/>
      <c r="G61" s="35"/>
      <c r="H61" s="35"/>
      <c r="I61" s="21" t="s">
        <v>36</v>
      </c>
      <c r="J61" s="24">
        <f t="shared" si="5"/>
        <v>1</v>
      </c>
      <c r="K61" s="25" t="s">
        <v>46</v>
      </c>
      <c r="L61" s="25" t="s">
        <v>7</v>
      </c>
      <c r="M61" s="65"/>
      <c r="N61" s="80"/>
      <c r="O61" s="62"/>
      <c r="P61" s="63"/>
      <c r="Q61" s="81">
        <f t="shared" si="1"/>
        <v>0</v>
      </c>
      <c r="R61" s="82"/>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4">
        <f t="shared" si="2"/>
        <v>0</v>
      </c>
      <c r="BB61" s="85">
        <f t="shared" si="3"/>
        <v>0</v>
      </c>
      <c r="BC61" s="86" t="str">
        <f t="shared" si="4"/>
        <v>INR Zero Only</v>
      </c>
      <c r="IE61" s="34">
        <v>2</v>
      </c>
      <c r="IF61" s="34" t="s">
        <v>32</v>
      </c>
      <c r="IG61" s="34" t="s">
        <v>40</v>
      </c>
      <c r="IH61" s="34">
        <v>10</v>
      </c>
      <c r="II61" s="34" t="s">
        <v>35</v>
      </c>
    </row>
    <row r="62" spans="1:243" s="33" customFormat="1" ht="86.25" customHeight="1">
      <c r="A62" s="19">
        <v>1.49</v>
      </c>
      <c r="B62" s="89" t="s">
        <v>93</v>
      </c>
      <c r="C62" s="20"/>
      <c r="D62" s="70">
        <v>20</v>
      </c>
      <c r="E62" s="71" t="s">
        <v>35</v>
      </c>
      <c r="F62" s="64"/>
      <c r="G62" s="35"/>
      <c r="H62" s="35"/>
      <c r="I62" s="21" t="s">
        <v>36</v>
      </c>
      <c r="J62" s="24">
        <f t="shared" si="5"/>
        <v>1</v>
      </c>
      <c r="K62" s="25" t="s">
        <v>46</v>
      </c>
      <c r="L62" s="25" t="s">
        <v>7</v>
      </c>
      <c r="M62" s="65"/>
      <c r="N62" s="80"/>
      <c r="O62" s="62"/>
      <c r="P62" s="63"/>
      <c r="Q62" s="81">
        <f t="shared" si="1"/>
        <v>0</v>
      </c>
      <c r="R62" s="82"/>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4">
        <f t="shared" si="2"/>
        <v>0</v>
      </c>
      <c r="BB62" s="85">
        <f t="shared" si="3"/>
        <v>0</v>
      </c>
      <c r="BC62" s="86" t="str">
        <f t="shared" si="4"/>
        <v>INR Zero Only</v>
      </c>
      <c r="IE62" s="34">
        <v>3</v>
      </c>
      <c r="IF62" s="34" t="s">
        <v>41</v>
      </c>
      <c r="IG62" s="34" t="s">
        <v>42</v>
      </c>
      <c r="IH62" s="34">
        <v>10</v>
      </c>
      <c r="II62" s="34" t="s">
        <v>35</v>
      </c>
    </row>
    <row r="63" spans="1:243" s="33" customFormat="1" ht="393.75" customHeight="1">
      <c r="A63" s="19">
        <v>1.5</v>
      </c>
      <c r="B63" s="91" t="s">
        <v>113</v>
      </c>
      <c r="C63" s="20"/>
      <c r="D63" s="70">
        <v>4</v>
      </c>
      <c r="E63" s="71" t="s">
        <v>35</v>
      </c>
      <c r="F63" s="64"/>
      <c r="G63" s="36"/>
      <c r="H63" s="35"/>
      <c r="I63" s="21" t="s">
        <v>36</v>
      </c>
      <c r="J63" s="24">
        <f t="shared" si="5"/>
        <v>1</v>
      </c>
      <c r="K63" s="25" t="s">
        <v>46</v>
      </c>
      <c r="L63" s="25" t="s">
        <v>7</v>
      </c>
      <c r="M63" s="65"/>
      <c r="N63" s="80"/>
      <c r="O63" s="62"/>
      <c r="P63" s="63"/>
      <c r="Q63" s="81">
        <f t="shared" si="1"/>
        <v>0</v>
      </c>
      <c r="R63" s="82"/>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4">
        <f t="shared" si="2"/>
        <v>0</v>
      </c>
      <c r="BB63" s="85">
        <f t="shared" si="3"/>
        <v>0</v>
      </c>
      <c r="BC63" s="86" t="str">
        <f t="shared" si="4"/>
        <v>INR Zero Only</v>
      </c>
      <c r="IE63" s="34">
        <v>4</v>
      </c>
      <c r="IF63" s="34" t="s">
        <v>38</v>
      </c>
      <c r="IG63" s="34" t="s">
        <v>43</v>
      </c>
      <c r="IH63" s="34">
        <v>10</v>
      </c>
      <c r="II63" s="34" t="s">
        <v>35</v>
      </c>
    </row>
    <row r="64" spans="1:243" s="33" customFormat="1" ht="321.75" customHeight="1">
      <c r="A64" s="19">
        <v>1.51</v>
      </c>
      <c r="B64" s="91" t="s">
        <v>114</v>
      </c>
      <c r="C64" s="20"/>
      <c r="D64" s="75">
        <v>5</v>
      </c>
      <c r="E64" s="71" t="s">
        <v>35</v>
      </c>
      <c r="F64" s="64"/>
      <c r="G64" s="35"/>
      <c r="H64" s="35"/>
      <c r="I64" s="21" t="s">
        <v>36</v>
      </c>
      <c r="J64" s="24">
        <f t="shared" si="5"/>
        <v>1</v>
      </c>
      <c r="K64" s="25" t="s">
        <v>46</v>
      </c>
      <c r="L64" s="25" t="s">
        <v>7</v>
      </c>
      <c r="M64" s="65"/>
      <c r="N64" s="80"/>
      <c r="O64" s="62"/>
      <c r="P64" s="63"/>
      <c r="Q64" s="81">
        <f t="shared" si="1"/>
        <v>0</v>
      </c>
      <c r="R64" s="82"/>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4">
        <f t="shared" si="2"/>
        <v>0</v>
      </c>
      <c r="BB64" s="85">
        <f t="shared" si="3"/>
        <v>0</v>
      </c>
      <c r="BC64" s="86" t="str">
        <f t="shared" si="4"/>
        <v>INR Zero Only</v>
      </c>
      <c r="IE64" s="34">
        <v>1.02</v>
      </c>
      <c r="IF64" s="34" t="s">
        <v>38</v>
      </c>
      <c r="IG64" s="34" t="s">
        <v>39</v>
      </c>
      <c r="IH64" s="34">
        <v>213</v>
      </c>
      <c r="II64" s="34" t="s">
        <v>35</v>
      </c>
    </row>
    <row r="65" spans="1:243" s="33" customFormat="1" ht="141.75" customHeight="1">
      <c r="A65" s="19">
        <v>1.52</v>
      </c>
      <c r="B65" s="91" t="s">
        <v>115</v>
      </c>
      <c r="C65" s="20"/>
      <c r="D65" s="75">
        <v>3</v>
      </c>
      <c r="E65" s="71" t="s">
        <v>35</v>
      </c>
      <c r="F65" s="64"/>
      <c r="G65" s="35"/>
      <c r="H65" s="35"/>
      <c r="I65" s="21" t="s">
        <v>36</v>
      </c>
      <c r="J65" s="24">
        <f t="shared" si="5"/>
        <v>1</v>
      </c>
      <c r="K65" s="25" t="s">
        <v>46</v>
      </c>
      <c r="L65" s="25" t="s">
        <v>7</v>
      </c>
      <c r="M65" s="65"/>
      <c r="N65" s="80"/>
      <c r="O65" s="62"/>
      <c r="P65" s="63"/>
      <c r="Q65" s="81">
        <f t="shared" si="1"/>
        <v>0</v>
      </c>
      <c r="R65" s="82"/>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4">
        <f t="shared" si="2"/>
        <v>0</v>
      </c>
      <c r="BB65" s="85">
        <f t="shared" si="3"/>
        <v>0</v>
      </c>
      <c r="BC65" s="86" t="str">
        <f t="shared" si="4"/>
        <v>INR Zero Only</v>
      </c>
      <c r="IE65" s="34">
        <v>2</v>
      </c>
      <c r="IF65" s="34" t="s">
        <v>32</v>
      </c>
      <c r="IG65" s="34" t="s">
        <v>40</v>
      </c>
      <c r="IH65" s="34">
        <v>10</v>
      </c>
      <c r="II65" s="34" t="s">
        <v>35</v>
      </c>
    </row>
    <row r="66" spans="1:243" s="33" customFormat="1" ht="94.5">
      <c r="A66" s="19">
        <v>1.53</v>
      </c>
      <c r="B66" s="89" t="s">
        <v>94</v>
      </c>
      <c r="C66" s="20"/>
      <c r="D66" s="75">
        <v>1</v>
      </c>
      <c r="E66" s="71" t="s">
        <v>99</v>
      </c>
      <c r="F66" s="64"/>
      <c r="G66" s="35"/>
      <c r="H66" s="35"/>
      <c r="I66" s="21" t="s">
        <v>36</v>
      </c>
      <c r="J66" s="24">
        <f t="shared" si="5"/>
        <v>1</v>
      </c>
      <c r="K66" s="25" t="s">
        <v>46</v>
      </c>
      <c r="L66" s="25" t="s">
        <v>7</v>
      </c>
      <c r="M66" s="65"/>
      <c r="N66" s="80"/>
      <c r="O66" s="62"/>
      <c r="P66" s="63"/>
      <c r="Q66" s="81">
        <f t="shared" si="1"/>
        <v>0</v>
      </c>
      <c r="R66" s="82"/>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4">
        <f t="shared" si="2"/>
        <v>0</v>
      </c>
      <c r="BB66" s="85">
        <f t="shared" si="3"/>
        <v>0</v>
      </c>
      <c r="BC66" s="86" t="str">
        <f t="shared" si="4"/>
        <v>INR Zero Only</v>
      </c>
      <c r="IE66" s="34">
        <v>3</v>
      </c>
      <c r="IF66" s="34" t="s">
        <v>41</v>
      </c>
      <c r="IG66" s="34" t="s">
        <v>42</v>
      </c>
      <c r="IH66" s="34">
        <v>10</v>
      </c>
      <c r="II66" s="34" t="s">
        <v>35</v>
      </c>
    </row>
    <row r="67" spans="1:243" s="33" customFormat="1" ht="78.75">
      <c r="A67" s="19">
        <v>1.54</v>
      </c>
      <c r="B67" s="89" t="s">
        <v>116</v>
      </c>
      <c r="C67" s="20"/>
      <c r="D67" s="75">
        <v>1</v>
      </c>
      <c r="E67" s="71" t="s">
        <v>99</v>
      </c>
      <c r="F67" s="64"/>
      <c r="G67" s="35"/>
      <c r="H67" s="35"/>
      <c r="I67" s="21" t="s">
        <v>119</v>
      </c>
      <c r="J67" s="24">
        <f t="shared" si="5"/>
        <v>-1</v>
      </c>
      <c r="K67" s="25" t="s">
        <v>46</v>
      </c>
      <c r="L67" s="25" t="s">
        <v>7</v>
      </c>
      <c r="M67" s="65"/>
      <c r="N67" s="80"/>
      <c r="O67" s="62"/>
      <c r="P67" s="63"/>
      <c r="Q67" s="81">
        <f t="shared" si="1"/>
        <v>0</v>
      </c>
      <c r="R67" s="82"/>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4">
        <f t="shared" si="2"/>
        <v>0</v>
      </c>
      <c r="BB67" s="85">
        <f t="shared" si="3"/>
        <v>0</v>
      </c>
      <c r="BC67" s="86" t="str">
        <f t="shared" si="4"/>
        <v>INR Zero Only</v>
      </c>
      <c r="IE67" s="34">
        <v>1.01</v>
      </c>
      <c r="IF67" s="34" t="s">
        <v>37</v>
      </c>
      <c r="IG67" s="34" t="s">
        <v>33</v>
      </c>
      <c r="IH67" s="34">
        <v>123.223</v>
      </c>
      <c r="II67" s="34" t="s">
        <v>35</v>
      </c>
    </row>
    <row r="68" spans="1:243" s="33" customFormat="1" ht="18">
      <c r="A68" s="19">
        <v>2</v>
      </c>
      <c r="B68" s="69" t="s">
        <v>123</v>
      </c>
      <c r="C68" s="20"/>
      <c r="D68" s="76"/>
      <c r="E68" s="74"/>
      <c r="F68" s="64"/>
      <c r="G68" s="35"/>
      <c r="H68" s="35"/>
      <c r="I68" s="21" t="s">
        <v>36</v>
      </c>
      <c r="J68" s="24">
        <f t="shared" si="5"/>
        <v>1</v>
      </c>
      <c r="K68" s="25" t="s">
        <v>46</v>
      </c>
      <c r="L68" s="25" t="s">
        <v>7</v>
      </c>
      <c r="M68" s="95"/>
      <c r="N68" s="96"/>
      <c r="O68" s="97"/>
      <c r="P68" s="98"/>
      <c r="Q68" s="97"/>
      <c r="R68" s="99"/>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100"/>
      <c r="AV68" s="98"/>
      <c r="AW68" s="98"/>
      <c r="AX68" s="98"/>
      <c r="AY68" s="98"/>
      <c r="AZ68" s="98"/>
      <c r="BA68" s="101"/>
      <c r="BB68" s="102"/>
      <c r="BC68" s="103"/>
      <c r="IE68" s="34">
        <v>1.02</v>
      </c>
      <c r="IF68" s="34" t="s">
        <v>38</v>
      </c>
      <c r="IG68" s="34" t="s">
        <v>39</v>
      </c>
      <c r="IH68" s="34">
        <v>213</v>
      </c>
      <c r="II68" s="34" t="s">
        <v>35</v>
      </c>
    </row>
    <row r="69" spans="1:243" s="33" customFormat="1" ht="129.75" customHeight="1">
      <c r="A69" s="19">
        <v>2.01</v>
      </c>
      <c r="B69" s="89" t="s">
        <v>117</v>
      </c>
      <c r="C69" s="20"/>
      <c r="D69" s="70"/>
      <c r="E69" s="71"/>
      <c r="F69" s="64"/>
      <c r="G69" s="35"/>
      <c r="H69" s="35"/>
      <c r="I69" s="21" t="s">
        <v>36</v>
      </c>
      <c r="J69" s="24">
        <f t="shared" si="5"/>
        <v>1</v>
      </c>
      <c r="K69" s="25" t="s">
        <v>46</v>
      </c>
      <c r="L69" s="25" t="s">
        <v>7</v>
      </c>
      <c r="M69" s="104"/>
      <c r="N69" s="105"/>
      <c r="O69" s="81"/>
      <c r="P69" s="106"/>
      <c r="Q69" s="107"/>
      <c r="R69" s="108"/>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109"/>
      <c r="AV69" s="83"/>
      <c r="AW69" s="83"/>
      <c r="AX69" s="83"/>
      <c r="AY69" s="83"/>
      <c r="AZ69" s="83"/>
      <c r="BA69" s="84"/>
      <c r="BB69" s="85"/>
      <c r="BC69" s="86"/>
      <c r="IE69" s="34">
        <v>2</v>
      </c>
      <c r="IF69" s="34" t="s">
        <v>32</v>
      </c>
      <c r="IG69" s="34" t="s">
        <v>40</v>
      </c>
      <c r="IH69" s="34">
        <v>10</v>
      </c>
      <c r="II69" s="34" t="s">
        <v>35</v>
      </c>
    </row>
    <row r="70" spans="1:243" s="33" customFormat="1" ht="15.75">
      <c r="A70" s="19">
        <v>2.02</v>
      </c>
      <c r="B70" s="89" t="s">
        <v>95</v>
      </c>
      <c r="C70" s="20"/>
      <c r="D70" s="70">
        <v>1</v>
      </c>
      <c r="E70" s="71" t="s">
        <v>99</v>
      </c>
      <c r="F70" s="64"/>
      <c r="G70" s="35"/>
      <c r="H70" s="35"/>
      <c r="I70" s="21" t="s">
        <v>36</v>
      </c>
      <c r="J70" s="24">
        <f t="shared" si="5"/>
        <v>1</v>
      </c>
      <c r="K70" s="25" t="s">
        <v>46</v>
      </c>
      <c r="L70" s="25" t="s">
        <v>7</v>
      </c>
      <c r="M70" s="65"/>
      <c r="N70" s="80"/>
      <c r="O70" s="62"/>
      <c r="P70" s="63"/>
      <c r="Q70" s="81">
        <f t="shared" si="1"/>
        <v>0</v>
      </c>
      <c r="R70" s="82"/>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4">
        <f t="shared" si="2"/>
        <v>0</v>
      </c>
      <c r="BB70" s="85">
        <f t="shared" si="3"/>
        <v>0</v>
      </c>
      <c r="BC70" s="86" t="str">
        <f t="shared" si="4"/>
        <v>INR Zero Only</v>
      </c>
      <c r="IE70" s="34">
        <v>3</v>
      </c>
      <c r="IF70" s="34" t="s">
        <v>41</v>
      </c>
      <c r="IG70" s="34" t="s">
        <v>42</v>
      </c>
      <c r="IH70" s="34">
        <v>10</v>
      </c>
      <c r="II70" s="34" t="s">
        <v>35</v>
      </c>
    </row>
    <row r="71" spans="1:243" s="33" customFormat="1" ht="15.75">
      <c r="A71" s="19">
        <v>2.03</v>
      </c>
      <c r="B71" s="90" t="s">
        <v>96</v>
      </c>
      <c r="C71" s="20"/>
      <c r="D71" s="70">
        <v>1</v>
      </c>
      <c r="E71" s="71" t="s">
        <v>99</v>
      </c>
      <c r="F71" s="64"/>
      <c r="G71" s="35"/>
      <c r="H71" s="35"/>
      <c r="I71" s="21" t="s">
        <v>36</v>
      </c>
      <c r="J71" s="24">
        <f t="shared" si="5"/>
        <v>1</v>
      </c>
      <c r="K71" s="25" t="s">
        <v>46</v>
      </c>
      <c r="L71" s="25" t="s">
        <v>7</v>
      </c>
      <c r="M71" s="65"/>
      <c r="N71" s="80"/>
      <c r="O71" s="62"/>
      <c r="P71" s="63"/>
      <c r="Q71" s="81">
        <f t="shared" si="1"/>
        <v>0</v>
      </c>
      <c r="R71" s="82"/>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4">
        <f t="shared" si="2"/>
        <v>0</v>
      </c>
      <c r="BB71" s="85">
        <f t="shared" si="3"/>
        <v>0</v>
      </c>
      <c r="BC71" s="86" t="str">
        <f t="shared" si="4"/>
        <v>INR Zero Only</v>
      </c>
      <c r="IE71" s="34">
        <v>1.01</v>
      </c>
      <c r="IF71" s="34" t="s">
        <v>37</v>
      </c>
      <c r="IG71" s="34" t="s">
        <v>33</v>
      </c>
      <c r="IH71" s="34">
        <v>123.223</v>
      </c>
      <c r="II71" s="34" t="s">
        <v>35</v>
      </c>
    </row>
    <row r="72" spans="1:243" s="33" customFormat="1" ht="15.75">
      <c r="A72" s="19">
        <v>2.04</v>
      </c>
      <c r="B72" s="90" t="s">
        <v>97</v>
      </c>
      <c r="C72" s="20"/>
      <c r="D72" s="70">
        <v>1</v>
      </c>
      <c r="E72" s="71" t="s">
        <v>99</v>
      </c>
      <c r="F72" s="64"/>
      <c r="G72" s="35"/>
      <c r="H72" s="35"/>
      <c r="I72" s="21" t="s">
        <v>36</v>
      </c>
      <c r="J72" s="24">
        <f t="shared" si="5"/>
        <v>1</v>
      </c>
      <c r="K72" s="25" t="s">
        <v>46</v>
      </c>
      <c r="L72" s="25" t="s">
        <v>7</v>
      </c>
      <c r="M72" s="65"/>
      <c r="N72" s="80"/>
      <c r="O72" s="62"/>
      <c r="P72" s="63"/>
      <c r="Q72" s="81">
        <f t="shared" si="1"/>
        <v>0</v>
      </c>
      <c r="R72" s="82"/>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4">
        <f t="shared" si="2"/>
        <v>0</v>
      </c>
      <c r="BB72" s="85">
        <f t="shared" si="3"/>
        <v>0</v>
      </c>
      <c r="BC72" s="86" t="str">
        <f t="shared" si="4"/>
        <v>INR Zero Only</v>
      </c>
      <c r="IE72" s="34">
        <v>1.02</v>
      </c>
      <c r="IF72" s="34" t="s">
        <v>38</v>
      </c>
      <c r="IG72" s="34" t="s">
        <v>39</v>
      </c>
      <c r="IH72" s="34">
        <v>213</v>
      </c>
      <c r="II72" s="34" t="s">
        <v>35</v>
      </c>
    </row>
    <row r="73" spans="1:243" s="33" customFormat="1" ht="15.75">
      <c r="A73" s="19">
        <v>2.05</v>
      </c>
      <c r="B73" s="90" t="s">
        <v>98</v>
      </c>
      <c r="C73" s="20"/>
      <c r="D73" s="70">
        <v>1</v>
      </c>
      <c r="E73" s="71" t="s">
        <v>99</v>
      </c>
      <c r="F73" s="64"/>
      <c r="G73" s="35"/>
      <c r="H73" s="35"/>
      <c r="I73" s="21" t="s">
        <v>36</v>
      </c>
      <c r="J73" s="24">
        <f t="shared" si="5"/>
        <v>1</v>
      </c>
      <c r="K73" s="25" t="s">
        <v>46</v>
      </c>
      <c r="L73" s="25" t="s">
        <v>7</v>
      </c>
      <c r="M73" s="65"/>
      <c r="N73" s="80"/>
      <c r="O73" s="62"/>
      <c r="P73" s="63"/>
      <c r="Q73" s="81">
        <f t="shared" si="1"/>
        <v>0</v>
      </c>
      <c r="R73" s="82"/>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4">
        <f t="shared" si="2"/>
        <v>0</v>
      </c>
      <c r="BB73" s="85">
        <f t="shared" si="3"/>
        <v>0</v>
      </c>
      <c r="BC73" s="86" t="str">
        <f t="shared" si="4"/>
        <v>INR Zero Only</v>
      </c>
      <c r="IE73" s="34">
        <v>2</v>
      </c>
      <c r="IF73" s="34" t="s">
        <v>32</v>
      </c>
      <c r="IG73" s="34" t="s">
        <v>40</v>
      </c>
      <c r="IH73" s="34">
        <v>10</v>
      </c>
      <c r="II73" s="34" t="s">
        <v>35</v>
      </c>
    </row>
    <row r="74" spans="1:243" s="33" customFormat="1" ht="18">
      <c r="A74" s="19">
        <v>3</v>
      </c>
      <c r="B74" s="69" t="s">
        <v>124</v>
      </c>
      <c r="C74" s="20"/>
      <c r="D74" s="76"/>
      <c r="E74" s="74"/>
      <c r="F74" s="64"/>
      <c r="G74" s="35"/>
      <c r="H74" s="35"/>
      <c r="I74" s="21" t="s">
        <v>36</v>
      </c>
      <c r="J74" s="24">
        <f t="shared" si="5"/>
        <v>1</v>
      </c>
      <c r="K74" s="25" t="s">
        <v>46</v>
      </c>
      <c r="L74" s="25" t="s">
        <v>7</v>
      </c>
      <c r="M74" s="95"/>
      <c r="N74" s="96"/>
      <c r="O74" s="97"/>
      <c r="P74" s="98"/>
      <c r="Q74" s="97"/>
      <c r="R74" s="99"/>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100"/>
      <c r="AV74" s="98"/>
      <c r="AW74" s="98"/>
      <c r="AX74" s="98"/>
      <c r="AY74" s="98"/>
      <c r="AZ74" s="98"/>
      <c r="BA74" s="101"/>
      <c r="BB74" s="102"/>
      <c r="BC74" s="103"/>
      <c r="IE74" s="34">
        <v>3</v>
      </c>
      <c r="IF74" s="34" t="s">
        <v>41</v>
      </c>
      <c r="IG74" s="34" t="s">
        <v>42</v>
      </c>
      <c r="IH74" s="34">
        <v>10</v>
      </c>
      <c r="II74" s="34" t="s">
        <v>35</v>
      </c>
    </row>
    <row r="75" spans="1:243" s="33" customFormat="1" ht="160.5" customHeight="1">
      <c r="A75" s="19">
        <v>3.01</v>
      </c>
      <c r="B75" s="89" t="s">
        <v>118</v>
      </c>
      <c r="C75" s="20"/>
      <c r="D75" s="77"/>
      <c r="E75" s="74"/>
      <c r="F75" s="64"/>
      <c r="G75" s="35"/>
      <c r="H75" s="35"/>
      <c r="I75" s="21" t="s">
        <v>36</v>
      </c>
      <c r="J75" s="24">
        <f t="shared" si="5"/>
        <v>1</v>
      </c>
      <c r="K75" s="25" t="s">
        <v>46</v>
      </c>
      <c r="L75" s="25" t="s">
        <v>7</v>
      </c>
      <c r="M75" s="104"/>
      <c r="N75" s="105"/>
      <c r="O75" s="81"/>
      <c r="P75" s="106"/>
      <c r="Q75" s="107"/>
      <c r="R75" s="108"/>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109"/>
      <c r="AV75" s="83"/>
      <c r="AW75" s="83"/>
      <c r="AX75" s="83"/>
      <c r="AY75" s="83"/>
      <c r="AZ75" s="83"/>
      <c r="BA75" s="84"/>
      <c r="BB75" s="85"/>
      <c r="BC75" s="86"/>
      <c r="IE75" s="34">
        <v>1.01</v>
      </c>
      <c r="IF75" s="34" t="s">
        <v>37</v>
      </c>
      <c r="IG75" s="34" t="s">
        <v>33</v>
      </c>
      <c r="IH75" s="34">
        <v>123.223</v>
      </c>
      <c r="II75" s="34" t="s">
        <v>35</v>
      </c>
    </row>
    <row r="76" spans="1:243" s="33" customFormat="1" ht="18.75" customHeight="1">
      <c r="A76" s="19">
        <v>3.02</v>
      </c>
      <c r="B76" s="89" t="s">
        <v>95</v>
      </c>
      <c r="C76" s="20"/>
      <c r="D76" s="70">
        <v>1</v>
      </c>
      <c r="E76" s="71" t="s">
        <v>99</v>
      </c>
      <c r="F76" s="64"/>
      <c r="G76" s="35"/>
      <c r="H76" s="35"/>
      <c r="I76" s="21" t="s">
        <v>36</v>
      </c>
      <c r="J76" s="24">
        <f t="shared" si="5"/>
        <v>1</v>
      </c>
      <c r="K76" s="25" t="s">
        <v>46</v>
      </c>
      <c r="L76" s="25" t="s">
        <v>7</v>
      </c>
      <c r="M76" s="65"/>
      <c r="N76" s="80"/>
      <c r="O76" s="62"/>
      <c r="P76" s="63"/>
      <c r="Q76" s="81">
        <f t="shared" si="1"/>
        <v>0</v>
      </c>
      <c r="R76" s="82"/>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4">
        <f t="shared" si="2"/>
        <v>0</v>
      </c>
      <c r="BB76" s="85">
        <f t="shared" si="3"/>
        <v>0</v>
      </c>
      <c r="BC76" s="86" t="str">
        <f t="shared" si="4"/>
        <v>INR Zero Only</v>
      </c>
      <c r="IE76" s="34">
        <v>1.02</v>
      </c>
      <c r="IF76" s="34" t="s">
        <v>38</v>
      </c>
      <c r="IG76" s="34" t="s">
        <v>39</v>
      </c>
      <c r="IH76" s="34">
        <v>213</v>
      </c>
      <c r="II76" s="34" t="s">
        <v>35</v>
      </c>
    </row>
    <row r="77" spans="1:243" s="33" customFormat="1" ht="18.75" customHeight="1">
      <c r="A77" s="19">
        <v>3.03</v>
      </c>
      <c r="B77" s="90" t="s">
        <v>96</v>
      </c>
      <c r="C77" s="20"/>
      <c r="D77" s="70">
        <v>1</v>
      </c>
      <c r="E77" s="71" t="s">
        <v>99</v>
      </c>
      <c r="F77" s="64"/>
      <c r="G77" s="35"/>
      <c r="H77" s="35"/>
      <c r="I77" s="21" t="s">
        <v>36</v>
      </c>
      <c r="J77" s="24">
        <f t="shared" si="5"/>
        <v>1</v>
      </c>
      <c r="K77" s="25" t="s">
        <v>46</v>
      </c>
      <c r="L77" s="25" t="s">
        <v>7</v>
      </c>
      <c r="M77" s="65"/>
      <c r="N77" s="80"/>
      <c r="O77" s="62"/>
      <c r="P77" s="63"/>
      <c r="Q77" s="81">
        <f t="shared" si="1"/>
        <v>0</v>
      </c>
      <c r="R77" s="82"/>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4">
        <f t="shared" si="2"/>
        <v>0</v>
      </c>
      <c r="BB77" s="85">
        <f t="shared" si="3"/>
        <v>0</v>
      </c>
      <c r="BC77" s="86" t="str">
        <f t="shared" si="4"/>
        <v>INR Zero Only</v>
      </c>
      <c r="IE77" s="34">
        <v>2</v>
      </c>
      <c r="IF77" s="34" t="s">
        <v>32</v>
      </c>
      <c r="IG77" s="34" t="s">
        <v>40</v>
      </c>
      <c r="IH77" s="34">
        <v>10</v>
      </c>
      <c r="II77" s="34" t="s">
        <v>35</v>
      </c>
    </row>
    <row r="78" spans="1:243" s="33" customFormat="1" ht="23.25" customHeight="1">
      <c r="A78" s="19">
        <v>3.04</v>
      </c>
      <c r="B78" s="90" t="s">
        <v>97</v>
      </c>
      <c r="C78" s="20"/>
      <c r="D78" s="70">
        <v>1</v>
      </c>
      <c r="E78" s="71" t="s">
        <v>99</v>
      </c>
      <c r="F78" s="64"/>
      <c r="G78" s="35"/>
      <c r="H78" s="35"/>
      <c r="I78" s="21" t="s">
        <v>36</v>
      </c>
      <c r="J78" s="24">
        <f t="shared" si="5"/>
        <v>1</v>
      </c>
      <c r="K78" s="25" t="s">
        <v>46</v>
      </c>
      <c r="L78" s="25" t="s">
        <v>7</v>
      </c>
      <c r="M78" s="65"/>
      <c r="N78" s="80"/>
      <c r="O78" s="62"/>
      <c r="P78" s="63"/>
      <c r="Q78" s="81">
        <f t="shared" si="1"/>
        <v>0</v>
      </c>
      <c r="R78" s="82"/>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4">
        <f t="shared" si="2"/>
        <v>0</v>
      </c>
      <c r="BB78" s="85">
        <f t="shared" si="3"/>
        <v>0</v>
      </c>
      <c r="BC78" s="86" t="str">
        <f t="shared" si="4"/>
        <v>INR Zero Only</v>
      </c>
      <c r="IE78" s="34">
        <v>3</v>
      </c>
      <c r="IF78" s="34" t="s">
        <v>41</v>
      </c>
      <c r="IG78" s="34" t="s">
        <v>42</v>
      </c>
      <c r="IH78" s="34">
        <v>10</v>
      </c>
      <c r="II78" s="34" t="s">
        <v>35</v>
      </c>
    </row>
    <row r="79" spans="1:243" s="33" customFormat="1" ht="33" customHeight="1">
      <c r="A79" s="37" t="s">
        <v>44</v>
      </c>
      <c r="B79" s="38"/>
      <c r="C79" s="39"/>
      <c r="D79" s="40"/>
      <c r="E79" s="40"/>
      <c r="F79" s="40"/>
      <c r="G79" s="40"/>
      <c r="H79" s="41"/>
      <c r="I79" s="41"/>
      <c r="J79" s="41"/>
      <c r="K79" s="41"/>
      <c r="L79" s="42"/>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66">
        <f>SUM(BA13:BA78)</f>
        <v>0</v>
      </c>
      <c r="BB79" s="66">
        <f>SUM(BB13:BB78)</f>
        <v>0</v>
      </c>
      <c r="BC79" s="32" t="str">
        <f>SpellNumber($E$2,BB79)</f>
        <v>INR Zero Only</v>
      </c>
      <c r="IE79" s="34">
        <v>4</v>
      </c>
      <c r="IF79" s="34" t="s">
        <v>38</v>
      </c>
      <c r="IG79" s="34" t="s">
        <v>43</v>
      </c>
      <c r="IH79" s="34">
        <v>10</v>
      </c>
      <c r="II79" s="34" t="s">
        <v>35</v>
      </c>
    </row>
    <row r="80" spans="1:243" s="53" customFormat="1" ht="28.5" customHeight="1" hidden="1">
      <c r="A80" s="38" t="s">
        <v>48</v>
      </c>
      <c r="B80" s="44"/>
      <c r="C80" s="45"/>
      <c r="D80" s="46"/>
      <c r="E80" s="47" t="s">
        <v>45</v>
      </c>
      <c r="F80" s="60"/>
      <c r="G80" s="48"/>
      <c r="H80" s="49"/>
      <c r="I80" s="49"/>
      <c r="J80" s="49"/>
      <c r="K80" s="50"/>
      <c r="L80" s="51"/>
      <c r="M80" s="52"/>
      <c r="O80" s="33"/>
      <c r="P80" s="33"/>
      <c r="Q80" s="33"/>
      <c r="R80" s="33"/>
      <c r="S80" s="33"/>
      <c r="BA80" s="58">
        <f>IF(ISBLANK(F80),0,IF(E80="Excess (+)",ROUND(BA79+(BA79*F80),2),IF(E80="Less (-)",ROUND(BA79+(BA79*F80*(-1)),2),0)))</f>
        <v>0</v>
      </c>
      <c r="BB80" s="59">
        <f>ROUND(BA80,0)</f>
        <v>0</v>
      </c>
      <c r="BC80" s="32" t="str">
        <f>SpellNumber(L80,BB80)</f>
        <v> Zero Only</v>
      </c>
      <c r="IE80" s="54"/>
      <c r="IF80" s="54"/>
      <c r="IG80" s="54"/>
      <c r="IH80" s="54"/>
      <c r="II80" s="54"/>
    </row>
    <row r="81" spans="1:243" s="53" customFormat="1" ht="51" customHeight="1">
      <c r="A81" s="37" t="s">
        <v>47</v>
      </c>
      <c r="B81" s="37"/>
      <c r="C81" s="113" t="str">
        <f>SpellNumber($E$2,BB79)</f>
        <v>INR Zero Only</v>
      </c>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5"/>
      <c r="IE81" s="54"/>
      <c r="IF81" s="54"/>
      <c r="IG81" s="54"/>
      <c r="IH81" s="54"/>
      <c r="II81" s="54"/>
    </row>
    <row r="82" spans="3:243" s="14" customFormat="1" ht="15">
      <c r="C82" s="55"/>
      <c r="D82" s="55"/>
      <c r="E82" s="55"/>
      <c r="F82" s="55"/>
      <c r="G82" s="55"/>
      <c r="H82" s="55"/>
      <c r="I82" s="55"/>
      <c r="J82" s="55"/>
      <c r="K82" s="55"/>
      <c r="L82" s="55"/>
      <c r="M82" s="55"/>
      <c r="O82" s="55"/>
      <c r="BA82" s="55"/>
      <c r="BC82" s="55"/>
      <c r="IE82" s="15"/>
      <c r="IF82" s="15"/>
      <c r="IG82" s="15"/>
      <c r="IH82" s="15"/>
      <c r="II82" s="15"/>
    </row>
  </sheetData>
  <sheetProtection password="D560" sheet="1" selectLockedCells="1"/>
  <mergeCells count="8">
    <mergeCell ref="A9:BC9"/>
    <mergeCell ref="C81:BC81"/>
    <mergeCell ref="A1:L1"/>
    <mergeCell ref="A4:BC4"/>
    <mergeCell ref="A5:BC5"/>
    <mergeCell ref="A6:BC6"/>
    <mergeCell ref="A7:BC7"/>
    <mergeCell ref="B8:BC8"/>
  </mergeCells>
  <dataValidations count="21">
    <dataValidation type="list" allowBlank="1" showInputMessage="1" showErrorMessage="1" sqref="L24 L74 L75 L76 L77 L13 L14 L15 L16 L17 L18 L19 L20 L21 L22 L23 L25 L26 L27 L28 L29 L30 L31 L32 L33 L34 L35 L36 L37 L38 L39 L40 L41 L42 L43 L44 L45 L46 L47 L48 L49 L50 L51 L52 L53 L54 L55 L56 L57 L58 L59 L60 L61 L62 L63 L64 L65 L66 L67 L68 L69 L70 L71 L72 L73 L78">
      <formula1>"INR"</formula1>
    </dataValidation>
    <dataValidation allowBlank="1" showInputMessage="1" showErrorMessage="1" promptTitle="Addition / Deduction" prompt="Please Choose the correct One" sqref="J13:J27 J29:J78"/>
    <dataValidation type="list" showInputMessage="1" showErrorMessage="1" sqref="I13:I27 I29:I78">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8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80">
      <formula1>IF(ISBLANK(F80),$A$3:$C$3,$B$3:$C$3)</formula1>
    </dataValidation>
    <dataValidation type="decimal" allowBlank="1" showInputMessage="1" showErrorMessage="1" errorTitle="Invalid Entry" error="Only Numeric Values are allowed. " sqref="A13:A78">
      <formula1>0</formula1>
      <formula2>999999999999999</formula2>
    </dataValidation>
    <dataValidation allowBlank="1" showInputMessage="1" showErrorMessage="1" promptTitle="Itemcode/Make" prompt="Please enter text" sqref="C13:C78 B75:B78 B61:B67 B15 B17:B59 B69:B73"/>
    <dataValidation type="decimal" allowBlank="1" showInputMessage="1" showErrorMessage="1" promptTitle="Rate Entry" prompt="Please enter the Other Taxes2 in Rupees for this item. " errorTitle="Invaid Entry" error="Only Numeric Values are allowed. " sqref="N74:N75 N70:O73 N68:N69 N57 N45 N25 N38 N39:O44 N35 N36:O37 N31 N32:O34 N28 N29:O30 F28 N13:O24 N26:O27 N46:O56 N58:O67 N76:O7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O74:O75 O68:O69 O45 O38 O35 O31 O28 G28 I28:J28 Q14:Q24 R13:R24 O25 Q25:R56 O57 Q58:R68 Q70:R74 Q76:R7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70:M73 M58:M67 M26:M27 M39:M44 M36:M37 M32:M34 M29:M30 M14:M24 M46:M56 M76:M7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9:H78">
      <formula1>0</formula1>
      <formula2>999999999999999</formula2>
    </dataValidation>
    <dataValidation allowBlank="1" showInputMessage="1" showErrorMessage="1" promptTitle="Units" prompt="Please enter Units in text" sqref="E13:E27 E29:E78"/>
    <dataValidation type="decimal" allowBlank="1" showInputMessage="1" showErrorMessage="1" promptTitle="Quantity" prompt="Please enter the Quantity for this item. " errorTitle="Invalid Entry" error="Only Numeric Values are allowed. " sqref="D13:D78 F13:F27 F29:F7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80">
      <formula1>0</formula1>
      <formula2>IF(E80&lt;&gt;"Select",99.9,0)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80">
      <formula1>IF(E80&lt;&gt;"Select",0,-1)</formula1>
      <formula2>IF(E80&lt;&gt;"Select",99.99,-1)</formula2>
    </dataValidation>
    <dataValidation type="list" allowBlank="1" showInputMessage="1" showErrorMessage="1" sqref="C2">
      <formula1>"Normal, SingleWindow, Alternate"</formula1>
    </dataValidation>
    <dataValidation type="list" allowBlank="1" showInputMessage="1" showErrorMessage="1" sqref="K13:K27 K29:K78">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22" t="s">
        <v>2</v>
      </c>
      <c r="F6" s="122"/>
      <c r="G6" s="122"/>
      <c r="H6" s="122"/>
      <c r="I6" s="122"/>
      <c r="J6" s="122"/>
      <c r="K6" s="122"/>
    </row>
    <row r="7" spans="5:11" ht="15">
      <c r="E7" s="122"/>
      <c r="F7" s="122"/>
      <c r="G7" s="122"/>
      <c r="H7" s="122"/>
      <c r="I7" s="122"/>
      <c r="J7" s="122"/>
      <c r="K7" s="122"/>
    </row>
    <row r="8" spans="5:11" ht="15">
      <c r="E8" s="122"/>
      <c r="F8" s="122"/>
      <c r="G8" s="122"/>
      <c r="H8" s="122"/>
      <c r="I8" s="122"/>
      <c r="J8" s="122"/>
      <c r="K8" s="122"/>
    </row>
    <row r="9" spans="5:11" ht="15">
      <c r="E9" s="122"/>
      <c r="F9" s="122"/>
      <c r="G9" s="122"/>
      <c r="H9" s="122"/>
      <c r="I9" s="122"/>
      <c r="J9" s="122"/>
      <c r="K9" s="122"/>
    </row>
    <row r="10" spans="5:11" ht="15">
      <c r="E10" s="122"/>
      <c r="F10" s="122"/>
      <c r="G10" s="122"/>
      <c r="H10" s="122"/>
      <c r="I10" s="122"/>
      <c r="J10" s="122"/>
      <c r="K10" s="122"/>
    </row>
    <row r="11" spans="5:11" ht="15">
      <c r="E11" s="122"/>
      <c r="F11" s="122"/>
      <c r="G11" s="122"/>
      <c r="H11" s="122"/>
      <c r="I11" s="122"/>
      <c r="J11" s="122"/>
      <c r="K11" s="122"/>
    </row>
    <row r="12" spans="5:11" ht="15">
      <c r="E12" s="122"/>
      <c r="F12" s="122"/>
      <c r="G12" s="122"/>
      <c r="H12" s="122"/>
      <c r="I12" s="122"/>
      <c r="J12" s="122"/>
      <c r="K12" s="122"/>
    </row>
    <row r="13" spans="5:11" ht="15">
      <c r="E13" s="122"/>
      <c r="F13" s="122"/>
      <c r="G13" s="122"/>
      <c r="H13" s="122"/>
      <c r="I13" s="122"/>
      <c r="J13" s="122"/>
      <c r="K13" s="122"/>
    </row>
    <row r="14" spans="5:11" ht="15">
      <c r="E14" s="122"/>
      <c r="F14" s="122"/>
      <c r="G14" s="122"/>
      <c r="H14" s="122"/>
      <c r="I14" s="122"/>
      <c r="J14" s="122"/>
      <c r="K14" s="12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PLKEXTEK</cp:lastModifiedBy>
  <cp:lastPrinted>2014-12-11T06:40:55Z</cp:lastPrinted>
  <dcterms:created xsi:type="dcterms:W3CDTF">2009-01-30T06:42:42Z</dcterms:created>
  <dcterms:modified xsi:type="dcterms:W3CDTF">2023-10-09T06:46:34Z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